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VYKAZNICTVO_STATU_S3\03_ŠZU a ZU kapitol\ŠZU za rok 2022\materiál\"/>
    </mc:Choice>
  </mc:AlternateContent>
  <bookViews>
    <workbookView xWindow="0" yWindow="0" windowWidth="23040" windowHeight="10056"/>
  </bookViews>
  <sheets>
    <sheet name="Zoznam príloh ŠZÚ za rok 2022" sheetId="29" r:id="rId1"/>
    <sheet name="Tab. č. 1" sheetId="1" r:id="rId2"/>
    <sheet name="Tab. č. 2" sheetId="2" r:id="rId3"/>
    <sheet name="Tab. č. 3" sheetId="3" r:id="rId4"/>
    <sheet name="Tab. č. 4" sheetId="4" r:id="rId5"/>
    <sheet name="Tab. č. 5" sheetId="5" r:id="rId6"/>
    <sheet name="Tab. č. 6" sheetId="6" r:id="rId7"/>
    <sheet name="Tab. č. 7" sheetId="7" r:id="rId8"/>
    <sheet name="Tab. č. 8" sheetId="8" r:id="rId9"/>
    <sheet name="Tab. č. 9" sheetId="9" r:id="rId10"/>
    <sheet name="Tab. č. 10" sheetId="10" r:id="rId11"/>
    <sheet name="Tab. č. 11" sheetId="11" r:id="rId12"/>
    <sheet name="Tab. č. 12" sheetId="12" r:id="rId13"/>
    <sheet name="Tab. č. 13" sheetId="13" r:id="rId14"/>
    <sheet name="Tab. č. 14" sheetId="14" r:id="rId15"/>
    <sheet name="Tab. č. 15" sheetId="15" r:id="rId16"/>
    <sheet name="Tab. č. 16" sheetId="16" r:id="rId17"/>
    <sheet name="Tab. č. 17" sheetId="17" r:id="rId18"/>
    <sheet name="Tab. č. 18" sheetId="18" r:id="rId19"/>
    <sheet name="Tab. č. 19" sheetId="19" r:id="rId20"/>
    <sheet name="Tab. č. 20" sheetId="20" r:id="rId21"/>
    <sheet name="Tab. č. 21" sheetId="21" r:id="rId22"/>
    <sheet name="Tab. č. 22" sheetId="22" r:id="rId23"/>
    <sheet name="Tab. č. 23" sheetId="23" r:id="rId24"/>
    <sheet name="Tab. č. 24" sheetId="25" r:id="rId25"/>
    <sheet name="Tab. č. 25,26,27,28" sheetId="24" r:id="rId26"/>
    <sheet name="Tab. č. 29" sheetId="26" r:id="rId27"/>
    <sheet name="Tab. č. 30" sheetId="27" r:id="rId28"/>
    <sheet name="Tab. č. 31" sheetId="28" r:id="rId29"/>
    <sheet name="Tab. č. 32" sheetId="30" r:id="rId3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22" l="1"/>
  <c r="D13" i="22"/>
  <c r="C13" i="22"/>
  <c r="B13" i="22"/>
  <c r="E12" i="22"/>
  <c r="D10" i="22"/>
  <c r="C10" i="22"/>
  <c r="B10" i="22"/>
  <c r="B9" i="22" s="1"/>
  <c r="B7" i="22" s="1"/>
  <c r="E28" i="21"/>
  <c r="E26" i="21"/>
  <c r="D24" i="21"/>
  <c r="E24" i="21" s="1"/>
  <c r="C24" i="21"/>
  <c r="B24" i="21"/>
  <c r="B10" i="21" s="1"/>
  <c r="B8" i="21" s="1"/>
  <c r="E23" i="21"/>
  <c r="E21" i="21"/>
  <c r="E20" i="21"/>
  <c r="E18" i="21"/>
  <c r="E17" i="21"/>
  <c r="E16" i="21"/>
  <c r="E14" i="21"/>
  <c r="D11" i="21"/>
  <c r="E11" i="21" s="1"/>
  <c r="C11" i="21"/>
  <c r="B11" i="21"/>
  <c r="C10" i="21"/>
  <c r="C8" i="21"/>
  <c r="T39" i="18"/>
  <c r="S39" i="18"/>
  <c r="R39" i="18"/>
  <c r="Q39" i="18"/>
  <c r="P39" i="18"/>
  <c r="O39" i="18"/>
  <c r="N39" i="18"/>
  <c r="M39" i="18"/>
  <c r="L39" i="18"/>
  <c r="K39" i="18"/>
  <c r="J39" i="18"/>
  <c r="I39" i="18"/>
  <c r="H39" i="18"/>
  <c r="G39" i="18"/>
  <c r="F39" i="18"/>
  <c r="E38" i="18"/>
  <c r="D38" i="18"/>
  <c r="C38" i="18"/>
  <c r="E37" i="18"/>
  <c r="D37" i="18"/>
  <c r="C37" i="18"/>
  <c r="E36" i="18"/>
  <c r="D36" i="18"/>
  <c r="C36" i="18"/>
  <c r="E35" i="18"/>
  <c r="D35" i="18"/>
  <c r="C35" i="18"/>
  <c r="E34" i="18"/>
  <c r="D34" i="18"/>
  <c r="C34" i="18"/>
  <c r="E33" i="18"/>
  <c r="D33" i="18"/>
  <c r="C33" i="18"/>
  <c r="E32" i="18"/>
  <c r="D32" i="18"/>
  <c r="C32" i="18"/>
  <c r="E31" i="18"/>
  <c r="D31" i="18"/>
  <c r="C31" i="18"/>
  <c r="E30" i="18"/>
  <c r="D30" i="18"/>
  <c r="C30" i="18"/>
  <c r="E29" i="18"/>
  <c r="D29" i="18"/>
  <c r="C29" i="18"/>
  <c r="E28" i="18"/>
  <c r="D28" i="18"/>
  <c r="C28" i="18"/>
  <c r="E27" i="18"/>
  <c r="D27" i="18"/>
  <c r="C27" i="18"/>
  <c r="E26" i="18"/>
  <c r="D26" i="18"/>
  <c r="C26" i="18"/>
  <c r="E25" i="18"/>
  <c r="D25" i="18"/>
  <c r="C25" i="18"/>
  <c r="E24" i="18"/>
  <c r="D24" i="18"/>
  <c r="C24" i="18"/>
  <c r="E23" i="18"/>
  <c r="D23" i="18"/>
  <c r="C23" i="18"/>
  <c r="E22" i="18"/>
  <c r="D22" i="18"/>
  <c r="C22" i="18"/>
  <c r="E21" i="18"/>
  <c r="D21" i="18"/>
  <c r="C21" i="18"/>
  <c r="E20" i="18"/>
  <c r="D20" i="18"/>
  <c r="C20" i="18"/>
  <c r="E19" i="18"/>
  <c r="D19" i="18"/>
  <c r="C19" i="18"/>
  <c r="E18" i="18"/>
  <c r="D18" i="18"/>
  <c r="C18" i="18"/>
  <c r="E17" i="18"/>
  <c r="D17" i="18"/>
  <c r="C17" i="18"/>
  <c r="E16" i="18"/>
  <c r="D16" i="18"/>
  <c r="C16" i="18"/>
  <c r="E15" i="18"/>
  <c r="D15" i="18"/>
  <c r="C15" i="18"/>
  <c r="E14" i="18"/>
  <c r="D14" i="18"/>
  <c r="C14" i="18"/>
  <c r="E13" i="18"/>
  <c r="D13" i="18"/>
  <c r="C13" i="18"/>
  <c r="E12" i="18"/>
  <c r="D12" i="18"/>
  <c r="C12" i="18"/>
  <c r="E11" i="18"/>
  <c r="D11" i="18"/>
  <c r="C11" i="18"/>
  <c r="E10" i="18"/>
  <c r="D10" i="18"/>
  <c r="C10" i="18"/>
  <c r="E9" i="18"/>
  <c r="D9" i="18"/>
  <c r="C9" i="18"/>
  <c r="E8" i="18"/>
  <c r="D8" i="18"/>
  <c r="C8" i="18"/>
  <c r="E7" i="18"/>
  <c r="E39" i="18" s="1"/>
  <c r="E49" i="18" s="1"/>
  <c r="D7" i="18"/>
  <c r="D39" i="18" s="1"/>
  <c r="D49" i="18" s="1"/>
  <c r="C7" i="18"/>
  <c r="C39" i="18" s="1"/>
  <c r="C49" i="18" s="1"/>
  <c r="C9" i="22" l="1"/>
  <c r="C7" i="22" s="1"/>
  <c r="E13" i="22"/>
  <c r="E10" i="22"/>
  <c r="D9" i="22"/>
  <c r="D7" i="22" s="1"/>
  <c r="E7" i="22" s="1"/>
  <c r="D10" i="21"/>
  <c r="Q105" i="17"/>
  <c r="P105" i="17"/>
  <c r="O105" i="17"/>
  <c r="N105" i="17"/>
  <c r="M105" i="17"/>
  <c r="L105" i="17"/>
  <c r="K105" i="17"/>
  <c r="J105" i="17"/>
  <c r="I105" i="17"/>
  <c r="H105" i="17"/>
  <c r="G105" i="17"/>
  <c r="F105" i="17"/>
  <c r="Q104" i="17"/>
  <c r="P104" i="17"/>
  <c r="O104" i="17"/>
  <c r="N104" i="17"/>
  <c r="M104" i="17"/>
  <c r="L104" i="17"/>
  <c r="K104" i="17"/>
  <c r="J104" i="17"/>
  <c r="I104" i="17"/>
  <c r="H104" i="17"/>
  <c r="G104" i="17"/>
  <c r="F104" i="17"/>
  <c r="Q103" i="17"/>
  <c r="P103" i="17"/>
  <c r="O103" i="17"/>
  <c r="N103" i="17"/>
  <c r="M103" i="17"/>
  <c r="L103" i="17"/>
  <c r="K103" i="17"/>
  <c r="J103" i="17"/>
  <c r="I103" i="17"/>
  <c r="H103" i="17"/>
  <c r="G103" i="17"/>
  <c r="F103" i="17"/>
  <c r="Q102" i="17"/>
  <c r="P102" i="17"/>
  <c r="O102" i="17"/>
  <c r="N102" i="17"/>
  <c r="M102" i="17"/>
  <c r="L102" i="17"/>
  <c r="K102" i="17"/>
  <c r="J102" i="17"/>
  <c r="I102" i="17"/>
  <c r="H102" i="17"/>
  <c r="G102" i="17"/>
  <c r="F102" i="17"/>
  <c r="Q101" i="17"/>
  <c r="P101" i="17"/>
  <c r="O101" i="17"/>
  <c r="N101" i="17"/>
  <c r="M101" i="17"/>
  <c r="L101" i="17"/>
  <c r="K101" i="17"/>
  <c r="J101" i="17"/>
  <c r="I101" i="17"/>
  <c r="H101" i="17"/>
  <c r="G101" i="17"/>
  <c r="F101" i="17"/>
  <c r="Q100" i="17"/>
  <c r="P100" i="17"/>
  <c r="O100" i="17"/>
  <c r="N100" i="17"/>
  <c r="M100" i="17"/>
  <c r="L100" i="17"/>
  <c r="K100" i="17"/>
  <c r="J100" i="17"/>
  <c r="I100" i="17"/>
  <c r="H100" i="17"/>
  <c r="G100" i="17"/>
  <c r="F100" i="17"/>
  <c r="Q99" i="17"/>
  <c r="P99" i="17"/>
  <c r="O99" i="17"/>
  <c r="N99" i="17"/>
  <c r="M99" i="17"/>
  <c r="L99" i="17"/>
  <c r="K99" i="17"/>
  <c r="J99" i="17"/>
  <c r="I99" i="17"/>
  <c r="H99" i="17"/>
  <c r="G99" i="17"/>
  <c r="F99" i="17"/>
  <c r="Q98" i="17"/>
  <c r="P98" i="17"/>
  <c r="O98" i="17"/>
  <c r="N98" i="17"/>
  <c r="M98" i="17"/>
  <c r="L98" i="17"/>
  <c r="K98" i="17"/>
  <c r="J98" i="17"/>
  <c r="I98" i="17"/>
  <c r="H98" i="17"/>
  <c r="G98" i="17"/>
  <c r="F98" i="17"/>
  <c r="Q97" i="17"/>
  <c r="P97" i="17"/>
  <c r="O97" i="17"/>
  <c r="N97" i="17"/>
  <c r="M97" i="17"/>
  <c r="L97" i="17"/>
  <c r="K97" i="17"/>
  <c r="J97" i="17"/>
  <c r="I97" i="17"/>
  <c r="H97" i="17"/>
  <c r="G97" i="17"/>
  <c r="F97" i="17"/>
  <c r="Q96" i="17"/>
  <c r="P96" i="17"/>
  <c r="O96" i="17"/>
  <c r="N96" i="17"/>
  <c r="M96" i="17"/>
  <c r="L96" i="17"/>
  <c r="K96" i="17"/>
  <c r="J96" i="17"/>
  <c r="I96" i="17"/>
  <c r="H96" i="17"/>
  <c r="G96" i="17"/>
  <c r="F96" i="17"/>
  <c r="Q95" i="17"/>
  <c r="P95" i="17"/>
  <c r="O95" i="17"/>
  <c r="N95" i="17"/>
  <c r="M95" i="17"/>
  <c r="L95" i="17"/>
  <c r="K95" i="17"/>
  <c r="J95" i="17"/>
  <c r="I95" i="17"/>
  <c r="H95" i="17"/>
  <c r="G95" i="17"/>
  <c r="F95" i="17"/>
  <c r="Q94" i="17"/>
  <c r="P94" i="17"/>
  <c r="O94" i="17"/>
  <c r="N94" i="17"/>
  <c r="M94" i="17"/>
  <c r="L94" i="17"/>
  <c r="K94" i="17"/>
  <c r="J94" i="17"/>
  <c r="I94" i="17"/>
  <c r="H94" i="17"/>
  <c r="G94" i="17"/>
  <c r="F94" i="17"/>
  <c r="Q93" i="17"/>
  <c r="P93" i="17"/>
  <c r="O93" i="17"/>
  <c r="N93" i="17"/>
  <c r="M93" i="17"/>
  <c r="L93" i="17"/>
  <c r="K93" i="17"/>
  <c r="J93" i="17"/>
  <c r="I93" i="17"/>
  <c r="H93" i="17"/>
  <c r="G93" i="17"/>
  <c r="F93" i="17"/>
  <c r="Q92" i="17"/>
  <c r="P92" i="17"/>
  <c r="O92" i="17"/>
  <c r="N92" i="17"/>
  <c r="M92" i="17"/>
  <c r="L92" i="17"/>
  <c r="K92" i="17"/>
  <c r="J92" i="17"/>
  <c r="I92" i="17"/>
  <c r="H92" i="17"/>
  <c r="G92" i="17"/>
  <c r="F92" i="17"/>
  <c r="Q91" i="17"/>
  <c r="P91" i="17"/>
  <c r="O91" i="17"/>
  <c r="N91" i="17"/>
  <c r="M91" i="17"/>
  <c r="L91" i="17"/>
  <c r="K91" i="17"/>
  <c r="J91" i="17"/>
  <c r="I91" i="17"/>
  <c r="H91" i="17"/>
  <c r="G91" i="17"/>
  <c r="F91" i="17"/>
  <c r="Q90" i="17"/>
  <c r="P90" i="17"/>
  <c r="O90" i="17"/>
  <c r="N90" i="17"/>
  <c r="M90" i="17"/>
  <c r="L90" i="17"/>
  <c r="K90" i="17"/>
  <c r="J90" i="17"/>
  <c r="I90" i="17"/>
  <c r="H90" i="17"/>
  <c r="G90" i="17"/>
  <c r="F90" i="17"/>
  <c r="Q89" i="17"/>
  <c r="P89" i="17"/>
  <c r="O89" i="17"/>
  <c r="N89" i="17"/>
  <c r="M89" i="17"/>
  <c r="L89" i="17"/>
  <c r="K89" i="17"/>
  <c r="J89" i="17"/>
  <c r="I89" i="17"/>
  <c r="H89" i="17"/>
  <c r="G89" i="17"/>
  <c r="F89" i="17"/>
  <c r="Q88" i="17"/>
  <c r="P88" i="17"/>
  <c r="O88" i="17"/>
  <c r="N88" i="17"/>
  <c r="M88" i="17"/>
  <c r="L88" i="17"/>
  <c r="K88" i="17"/>
  <c r="J88" i="17"/>
  <c r="I88" i="17"/>
  <c r="H88" i="17"/>
  <c r="G88" i="17"/>
  <c r="F88" i="17"/>
  <c r="Q87" i="17"/>
  <c r="P87" i="17"/>
  <c r="O87" i="17"/>
  <c r="N87" i="17"/>
  <c r="M87" i="17"/>
  <c r="L87" i="17"/>
  <c r="K87" i="17"/>
  <c r="J87" i="17"/>
  <c r="I87" i="17"/>
  <c r="H87" i="17"/>
  <c r="G87" i="17"/>
  <c r="F87" i="17"/>
  <c r="Q86" i="17"/>
  <c r="P86" i="17"/>
  <c r="O86" i="17"/>
  <c r="N86" i="17"/>
  <c r="M86" i="17"/>
  <c r="L86" i="17"/>
  <c r="K86" i="17"/>
  <c r="J86" i="17"/>
  <c r="I86" i="17"/>
  <c r="H86" i="17"/>
  <c r="G86" i="17"/>
  <c r="F86" i="17"/>
  <c r="Q85" i="17"/>
  <c r="P85" i="17"/>
  <c r="O85" i="17"/>
  <c r="N85" i="17"/>
  <c r="M85" i="17"/>
  <c r="L85" i="17"/>
  <c r="K85" i="17"/>
  <c r="J85" i="17"/>
  <c r="I85" i="17"/>
  <c r="H85" i="17"/>
  <c r="G85" i="17"/>
  <c r="F85" i="17"/>
  <c r="Q84" i="17"/>
  <c r="P84" i="17"/>
  <c r="O84" i="17"/>
  <c r="N84" i="17"/>
  <c r="M84" i="17"/>
  <c r="L84" i="17"/>
  <c r="K84" i="17"/>
  <c r="J84" i="17"/>
  <c r="I84" i="17"/>
  <c r="H84" i="17"/>
  <c r="G84" i="17"/>
  <c r="F84" i="17"/>
  <c r="Q83" i="17"/>
  <c r="P83" i="17"/>
  <c r="O83" i="17"/>
  <c r="N83" i="17"/>
  <c r="M83" i="17"/>
  <c r="L83" i="17"/>
  <c r="K83" i="17"/>
  <c r="J83" i="17"/>
  <c r="I83" i="17"/>
  <c r="H83" i="17"/>
  <c r="G83" i="17"/>
  <c r="F83" i="17"/>
  <c r="Q82" i="17"/>
  <c r="P82" i="17"/>
  <c r="O82" i="17"/>
  <c r="N82" i="17"/>
  <c r="M82" i="17"/>
  <c r="L82" i="17"/>
  <c r="K82" i="17"/>
  <c r="J82" i="17"/>
  <c r="I82" i="17"/>
  <c r="H82" i="17"/>
  <c r="G82" i="17"/>
  <c r="F82" i="17"/>
  <c r="Q81" i="17"/>
  <c r="P81" i="17"/>
  <c r="O81" i="17"/>
  <c r="N81" i="17"/>
  <c r="M81" i="17"/>
  <c r="L81" i="17"/>
  <c r="K81" i="17"/>
  <c r="J81" i="17"/>
  <c r="I81" i="17"/>
  <c r="H81" i="17"/>
  <c r="G81" i="17"/>
  <c r="F81" i="17"/>
  <c r="Q80" i="17"/>
  <c r="P80" i="17"/>
  <c r="O80" i="17"/>
  <c r="N80" i="17"/>
  <c r="M80" i="17"/>
  <c r="L80" i="17"/>
  <c r="K80" i="17"/>
  <c r="J80" i="17"/>
  <c r="I80" i="17"/>
  <c r="H80" i="17"/>
  <c r="G80" i="17"/>
  <c r="F80" i="17"/>
  <c r="Q79" i="17"/>
  <c r="P79" i="17"/>
  <c r="O79" i="17"/>
  <c r="N79" i="17"/>
  <c r="M79" i="17"/>
  <c r="L79" i="17"/>
  <c r="K79" i="17"/>
  <c r="J79" i="17"/>
  <c r="I79" i="17"/>
  <c r="H79" i="17"/>
  <c r="G79" i="17"/>
  <c r="F79" i="17"/>
  <c r="Q78" i="17"/>
  <c r="P78" i="17"/>
  <c r="O78" i="17"/>
  <c r="N78" i="17"/>
  <c r="M78" i="17"/>
  <c r="L78" i="17"/>
  <c r="K78" i="17"/>
  <c r="J78" i="17"/>
  <c r="I78" i="17"/>
  <c r="H78" i="17"/>
  <c r="G78" i="17"/>
  <c r="F78" i="17"/>
  <c r="Q77" i="17"/>
  <c r="P77" i="17"/>
  <c r="O77" i="17"/>
  <c r="N77" i="17"/>
  <c r="M77" i="17"/>
  <c r="L77" i="17"/>
  <c r="K77" i="17"/>
  <c r="J77" i="17"/>
  <c r="I77" i="17"/>
  <c r="H77" i="17"/>
  <c r="G77" i="17"/>
  <c r="F77" i="17"/>
  <c r="Q76" i="17"/>
  <c r="P76" i="17"/>
  <c r="O76" i="17"/>
  <c r="N76" i="17"/>
  <c r="N73" i="17" s="1"/>
  <c r="M76" i="17"/>
  <c r="L76" i="17"/>
  <c r="K76" i="17"/>
  <c r="J76" i="17"/>
  <c r="J73" i="17" s="1"/>
  <c r="I76" i="17"/>
  <c r="H76" i="17"/>
  <c r="G76" i="17"/>
  <c r="F76" i="17"/>
  <c r="F73" i="17" s="1"/>
  <c r="Q75" i="17"/>
  <c r="Q73" i="17" s="1"/>
  <c r="P75" i="17"/>
  <c r="P73" i="17" s="1"/>
  <c r="O75" i="17"/>
  <c r="N75" i="17"/>
  <c r="M75" i="17"/>
  <c r="M73" i="17" s="1"/>
  <c r="L75" i="17"/>
  <c r="L73" i="17" s="1"/>
  <c r="K75" i="17"/>
  <c r="J75" i="17"/>
  <c r="I75" i="17"/>
  <c r="I73" i="17" s="1"/>
  <c r="H75" i="17"/>
  <c r="H73" i="17" s="1"/>
  <c r="G75" i="17"/>
  <c r="F75" i="17"/>
  <c r="O73" i="17"/>
  <c r="K73" i="17"/>
  <c r="G73" i="17"/>
  <c r="E72" i="17"/>
  <c r="D72" i="17"/>
  <c r="C72" i="17"/>
  <c r="E71" i="17"/>
  <c r="D71" i="17"/>
  <c r="C71" i="17"/>
  <c r="E70" i="17"/>
  <c r="D70" i="17"/>
  <c r="C70" i="17"/>
  <c r="E69" i="17"/>
  <c r="D69" i="17"/>
  <c r="C69" i="17"/>
  <c r="E68" i="17"/>
  <c r="D68" i="17"/>
  <c r="C68" i="17"/>
  <c r="E67" i="17"/>
  <c r="D67" i="17"/>
  <c r="C67" i="17"/>
  <c r="E66" i="17"/>
  <c r="D66" i="17"/>
  <c r="C66" i="17"/>
  <c r="E65" i="17"/>
  <c r="D65" i="17"/>
  <c r="C65" i="17"/>
  <c r="E64" i="17"/>
  <c r="D64" i="17"/>
  <c r="C64" i="17"/>
  <c r="E63" i="17"/>
  <c r="D63" i="17"/>
  <c r="C63" i="17"/>
  <c r="E62" i="17"/>
  <c r="D62" i="17"/>
  <c r="C62" i="17"/>
  <c r="E61" i="17"/>
  <c r="D61" i="17"/>
  <c r="C61" i="17"/>
  <c r="E60" i="17"/>
  <c r="D60" i="17"/>
  <c r="C60" i="17"/>
  <c r="E59" i="17"/>
  <c r="D59" i="17"/>
  <c r="C59" i="17"/>
  <c r="E58" i="17"/>
  <c r="D58" i="17"/>
  <c r="C58" i="17"/>
  <c r="E57" i="17"/>
  <c r="D57" i="17"/>
  <c r="C57" i="17"/>
  <c r="E56" i="17"/>
  <c r="D56" i="17"/>
  <c r="C56" i="17"/>
  <c r="E55" i="17"/>
  <c r="D55" i="17"/>
  <c r="C55" i="17"/>
  <c r="E54" i="17"/>
  <c r="D54" i="17"/>
  <c r="C54" i="17"/>
  <c r="E53" i="17"/>
  <c r="D53" i="17"/>
  <c r="C53" i="17"/>
  <c r="E52" i="17"/>
  <c r="D52" i="17"/>
  <c r="C52" i="17"/>
  <c r="E51" i="17"/>
  <c r="D51" i="17"/>
  <c r="C51" i="17"/>
  <c r="E50" i="17"/>
  <c r="D50" i="17"/>
  <c r="C50" i="17"/>
  <c r="E49" i="17"/>
  <c r="D49" i="17"/>
  <c r="C49" i="17"/>
  <c r="E48" i="17"/>
  <c r="D48" i="17"/>
  <c r="C48" i="17"/>
  <c r="E47" i="17"/>
  <c r="D47" i="17"/>
  <c r="C47" i="17"/>
  <c r="E46" i="17"/>
  <c r="D46" i="17"/>
  <c r="C46" i="17"/>
  <c r="E45" i="17"/>
  <c r="D45" i="17"/>
  <c r="C45" i="17"/>
  <c r="E44" i="17"/>
  <c r="D44" i="17"/>
  <c r="C44" i="17"/>
  <c r="E43" i="17"/>
  <c r="D43" i="17"/>
  <c r="C43" i="17"/>
  <c r="E42" i="17"/>
  <c r="E40" i="17" s="1"/>
  <c r="D42" i="17"/>
  <c r="D40" i="17" s="1"/>
  <c r="C42" i="17"/>
  <c r="Q40" i="17"/>
  <c r="P40" i="17"/>
  <c r="O40" i="17"/>
  <c r="N40" i="17"/>
  <c r="M40" i="17"/>
  <c r="L40" i="17"/>
  <c r="K40" i="17"/>
  <c r="J40" i="17"/>
  <c r="I40" i="17"/>
  <c r="H40" i="17"/>
  <c r="G40" i="17"/>
  <c r="F40" i="17"/>
  <c r="C40" i="17"/>
  <c r="E39" i="17"/>
  <c r="E105" i="17" s="1"/>
  <c r="D39" i="17"/>
  <c r="D105" i="17" s="1"/>
  <c r="C39" i="17"/>
  <c r="C105" i="17" s="1"/>
  <c r="E38" i="17"/>
  <c r="E104" i="17" s="1"/>
  <c r="D38" i="17"/>
  <c r="D104" i="17" s="1"/>
  <c r="C38" i="17"/>
  <c r="C104" i="17" s="1"/>
  <c r="E37" i="17"/>
  <c r="E103" i="17" s="1"/>
  <c r="D37" i="17"/>
  <c r="D103" i="17" s="1"/>
  <c r="C37" i="17"/>
  <c r="C103" i="17" s="1"/>
  <c r="E36" i="17"/>
  <c r="E102" i="17" s="1"/>
  <c r="D36" i="17"/>
  <c r="D102" i="17" s="1"/>
  <c r="C36" i="17"/>
  <c r="C102" i="17" s="1"/>
  <c r="E35" i="17"/>
  <c r="E101" i="17" s="1"/>
  <c r="D35" i="17"/>
  <c r="D101" i="17" s="1"/>
  <c r="C35" i="17"/>
  <c r="C101" i="17" s="1"/>
  <c r="E34" i="17"/>
  <c r="E100" i="17" s="1"/>
  <c r="D34" i="17"/>
  <c r="D100" i="17" s="1"/>
  <c r="C34" i="17"/>
  <c r="C100" i="17" s="1"/>
  <c r="E33" i="17"/>
  <c r="E99" i="17" s="1"/>
  <c r="D33" i="17"/>
  <c r="D99" i="17" s="1"/>
  <c r="C33" i="17"/>
  <c r="C99" i="17" s="1"/>
  <c r="E32" i="17"/>
  <c r="E98" i="17" s="1"/>
  <c r="D32" i="17"/>
  <c r="D98" i="17" s="1"/>
  <c r="C32" i="17"/>
  <c r="C98" i="17" s="1"/>
  <c r="E31" i="17"/>
  <c r="E97" i="17" s="1"/>
  <c r="D31" i="17"/>
  <c r="D97" i="17" s="1"/>
  <c r="C31" i="17"/>
  <c r="C97" i="17" s="1"/>
  <c r="E30" i="17"/>
  <c r="E96" i="17" s="1"/>
  <c r="D30" i="17"/>
  <c r="D96" i="17" s="1"/>
  <c r="C30" i="17"/>
  <c r="C96" i="17" s="1"/>
  <c r="E29" i="17"/>
  <c r="E95" i="17" s="1"/>
  <c r="D29" i="17"/>
  <c r="D95" i="17" s="1"/>
  <c r="C29" i="17"/>
  <c r="C95" i="17" s="1"/>
  <c r="E28" i="17"/>
  <c r="E94" i="17" s="1"/>
  <c r="D28" i="17"/>
  <c r="D94" i="17" s="1"/>
  <c r="C28" i="17"/>
  <c r="C94" i="17" s="1"/>
  <c r="E27" i="17"/>
  <c r="E93" i="17" s="1"/>
  <c r="D27" i="17"/>
  <c r="D93" i="17" s="1"/>
  <c r="C27" i="17"/>
  <c r="C93" i="17" s="1"/>
  <c r="E26" i="17"/>
  <c r="E92" i="17" s="1"/>
  <c r="D26" i="17"/>
  <c r="D92" i="17" s="1"/>
  <c r="C26" i="17"/>
  <c r="C92" i="17" s="1"/>
  <c r="E25" i="17"/>
  <c r="E91" i="17" s="1"/>
  <c r="D25" i="17"/>
  <c r="D91" i="17" s="1"/>
  <c r="C25" i="17"/>
  <c r="C91" i="17" s="1"/>
  <c r="E24" i="17"/>
  <c r="E90" i="17" s="1"/>
  <c r="D24" i="17"/>
  <c r="D90" i="17" s="1"/>
  <c r="C24" i="17"/>
  <c r="C90" i="17" s="1"/>
  <c r="E23" i="17"/>
  <c r="E89" i="17" s="1"/>
  <c r="D23" i="17"/>
  <c r="D89" i="17" s="1"/>
  <c r="C23" i="17"/>
  <c r="C89" i="17" s="1"/>
  <c r="E22" i="17"/>
  <c r="E88" i="17" s="1"/>
  <c r="D22" i="17"/>
  <c r="D88" i="17" s="1"/>
  <c r="C22" i="17"/>
  <c r="C88" i="17" s="1"/>
  <c r="E21" i="17"/>
  <c r="E87" i="17" s="1"/>
  <c r="D21" i="17"/>
  <c r="D87" i="17" s="1"/>
  <c r="C21" i="17"/>
  <c r="C87" i="17" s="1"/>
  <c r="E20" i="17"/>
  <c r="E86" i="17" s="1"/>
  <c r="D20" i="17"/>
  <c r="D86" i="17" s="1"/>
  <c r="C20" i="17"/>
  <c r="C86" i="17" s="1"/>
  <c r="E19" i="17"/>
  <c r="E85" i="17" s="1"/>
  <c r="D19" i="17"/>
  <c r="D85" i="17" s="1"/>
  <c r="C19" i="17"/>
  <c r="C85" i="17" s="1"/>
  <c r="E18" i="17"/>
  <c r="E84" i="17" s="1"/>
  <c r="D18" i="17"/>
  <c r="D84" i="17" s="1"/>
  <c r="C18" i="17"/>
  <c r="C84" i="17" s="1"/>
  <c r="E17" i="17"/>
  <c r="E83" i="17" s="1"/>
  <c r="D17" i="17"/>
  <c r="D83" i="17" s="1"/>
  <c r="C17" i="17"/>
  <c r="C83" i="17" s="1"/>
  <c r="E16" i="17"/>
  <c r="E82" i="17" s="1"/>
  <c r="D16" i="17"/>
  <c r="D82" i="17" s="1"/>
  <c r="C16" i="17"/>
  <c r="C82" i="17" s="1"/>
  <c r="E15" i="17"/>
  <c r="E81" i="17" s="1"/>
  <c r="D15" i="17"/>
  <c r="D81" i="17" s="1"/>
  <c r="C15" i="17"/>
  <c r="C81" i="17" s="1"/>
  <c r="E14" i="17"/>
  <c r="E80" i="17" s="1"/>
  <c r="D14" i="17"/>
  <c r="D80" i="17" s="1"/>
  <c r="C14" i="17"/>
  <c r="C80" i="17" s="1"/>
  <c r="E13" i="17"/>
  <c r="E79" i="17" s="1"/>
  <c r="D13" i="17"/>
  <c r="D79" i="17" s="1"/>
  <c r="C13" i="17"/>
  <c r="C79" i="17" s="1"/>
  <c r="E12" i="17"/>
  <c r="E78" i="17" s="1"/>
  <c r="D12" i="17"/>
  <c r="D78" i="17" s="1"/>
  <c r="C12" i="17"/>
  <c r="C78" i="17" s="1"/>
  <c r="E11" i="17"/>
  <c r="E77" i="17" s="1"/>
  <c r="D11" i="17"/>
  <c r="D77" i="17" s="1"/>
  <c r="C11" i="17"/>
  <c r="C77" i="17" s="1"/>
  <c r="E10" i="17"/>
  <c r="E76" i="17" s="1"/>
  <c r="D10" i="17"/>
  <c r="D76" i="17" s="1"/>
  <c r="C10" i="17"/>
  <c r="C76" i="17" s="1"/>
  <c r="E9" i="17"/>
  <c r="E75" i="17" s="1"/>
  <c r="E73" i="17" s="1"/>
  <c r="D9" i="17"/>
  <c r="D7" i="17" s="1"/>
  <c r="C9" i="17"/>
  <c r="C75" i="17" s="1"/>
  <c r="Q7" i="17"/>
  <c r="P7" i="17"/>
  <c r="O7" i="17"/>
  <c r="N7" i="17"/>
  <c r="M7" i="17"/>
  <c r="L7" i="17"/>
  <c r="K7" i="17"/>
  <c r="J7" i="17"/>
  <c r="I7" i="17"/>
  <c r="H7" i="17"/>
  <c r="G7" i="17"/>
  <c r="F7" i="17"/>
  <c r="C7" i="17"/>
  <c r="E9" i="22" l="1"/>
  <c r="E10" i="21"/>
  <c r="D8" i="21"/>
  <c r="E8" i="21" s="1"/>
  <c r="C73" i="17"/>
  <c r="D75" i="17"/>
  <c r="D73" i="17" s="1"/>
  <c r="E7" i="17"/>
  <c r="E186" i="15" l="1"/>
  <c r="D186" i="15"/>
  <c r="J44" i="4" l="1"/>
  <c r="I44" i="4"/>
  <c r="H44" i="4"/>
  <c r="F44" i="4"/>
  <c r="G44" i="4" s="1"/>
  <c r="E44" i="4"/>
  <c r="C44" i="4"/>
  <c r="D44" i="4" s="1"/>
  <c r="B44" i="4"/>
  <c r="D41" i="4"/>
  <c r="J40" i="4"/>
  <c r="D39" i="4"/>
  <c r="D38" i="4"/>
  <c r="D37" i="4"/>
  <c r="D36" i="4"/>
  <c r="D35" i="4"/>
  <c r="D34" i="4"/>
  <c r="D33" i="4"/>
  <c r="D32" i="4"/>
  <c r="D31" i="4"/>
  <c r="D30" i="4"/>
  <c r="G29" i="4"/>
  <c r="D29" i="4"/>
  <c r="G28" i="4"/>
  <c r="D28" i="4"/>
  <c r="G27" i="4"/>
  <c r="D27" i="4"/>
  <c r="D26" i="4"/>
  <c r="G25" i="4"/>
  <c r="D25" i="4"/>
  <c r="D24" i="4"/>
  <c r="G23" i="4"/>
  <c r="D23" i="4"/>
  <c r="G22" i="4"/>
  <c r="D22" i="4"/>
  <c r="D21" i="4"/>
  <c r="D20" i="4"/>
  <c r="G19" i="4"/>
  <c r="D19" i="4"/>
  <c r="D18" i="4"/>
  <c r="D17" i="4"/>
  <c r="D16" i="4"/>
  <c r="D15" i="4"/>
  <c r="D14" i="4"/>
  <c r="D13" i="4"/>
  <c r="D12" i="4"/>
  <c r="D10" i="4"/>
  <c r="D9" i="4"/>
  <c r="D8" i="4"/>
</calcChain>
</file>

<file path=xl/sharedStrings.xml><?xml version="1.0" encoding="utf-8"?>
<sst xmlns="http://schemas.openxmlformats.org/spreadsheetml/2006/main" count="4811" uniqueCount="1583">
  <si>
    <t>Tabuľka: 1</t>
  </si>
  <si>
    <t>Strana: 1</t>
  </si>
  <si>
    <t>(v tis. eur)</t>
  </si>
  <si>
    <t xml:space="preserve"> Ukazovateľ</t>
  </si>
  <si>
    <t xml:space="preserve"> Schválený   rozpočet </t>
  </si>
  <si>
    <t xml:space="preserve"> Upravený    rozpočet </t>
  </si>
  <si>
    <t xml:space="preserve"> Skutočnosť</t>
  </si>
  <si>
    <t>% k upravenému rozpočtu</t>
  </si>
  <si>
    <t xml:space="preserve"> I.</t>
  </si>
  <si>
    <t xml:space="preserve"> PRÍJMY spolu</t>
  </si>
  <si>
    <t xml:space="preserve"> A.</t>
  </si>
  <si>
    <t xml:space="preserve"> Daňové príjmy</t>
  </si>
  <si>
    <t xml:space="preserve"> 1.</t>
  </si>
  <si>
    <t xml:space="preserve"> Dane z príjmov a kapitálového majetku</t>
  </si>
  <si>
    <t xml:space="preserve">          v tom: - daň z príjmov fyzickej osoby</t>
  </si>
  <si>
    <t xml:space="preserve">                       v tom: - zo závislej činnosti </t>
  </si>
  <si>
    <t xml:space="preserve">                                 - z podnikania, z inej samostatnej zárobkovej činnosti a z prenájmu</t>
  </si>
  <si>
    <t xml:space="preserve">                                 - výnos dane z príjmov poukázaný územnej samospráve</t>
  </si>
  <si>
    <t xml:space="preserve">                                 - prevod podielu dane z príjmov fyzických osôb na osobitný účel</t>
  </si>
  <si>
    <t xml:space="preserve">                     - daň z príjmov právnickej osoby</t>
  </si>
  <si>
    <t xml:space="preserve">                     - daň z príjmov vyberaná zrážkou</t>
  </si>
  <si>
    <t xml:space="preserve"> 2.</t>
  </si>
  <si>
    <t xml:space="preserve"> Dane z majetku</t>
  </si>
  <si>
    <t xml:space="preserve"> 3.</t>
  </si>
  <si>
    <t xml:space="preserve"> Dane za tovary a služby</t>
  </si>
  <si>
    <t xml:space="preserve">          v tom: - daň z pridanej hodnoty</t>
  </si>
  <si>
    <t xml:space="preserve">                     - spotrebné dane</t>
  </si>
  <si>
    <t xml:space="preserve">                     - dane z používania tovarov a z povolenia na výkon činnosti</t>
  </si>
  <si>
    <t xml:space="preserve">                     - iné dane za tovary a služby</t>
  </si>
  <si>
    <t xml:space="preserve"> 4.</t>
  </si>
  <si>
    <t xml:space="preserve"> Dane z medzinárodného obchodu a transakcií                       </t>
  </si>
  <si>
    <t xml:space="preserve">          z toho: - podiel na vybraných finančných prostriedkoch</t>
  </si>
  <si>
    <t xml:space="preserve"> 5.</t>
  </si>
  <si>
    <t xml:space="preserve"> Sankcie uložené v daňovom konaní a sankcie súvis.s úhrad.za služby verej.poskytov.Rozhlasom a tel.                     </t>
  </si>
  <si>
    <t>6.</t>
  </si>
  <si>
    <t xml:space="preserve"> Iné dane (dane z emisných kvót)</t>
  </si>
  <si>
    <t xml:space="preserve"> B.</t>
  </si>
  <si>
    <t xml:space="preserve"> Nedaňové príjmy</t>
  </si>
  <si>
    <t xml:space="preserve"> Príjmy z podnikania a z vlastníctva majetku</t>
  </si>
  <si>
    <t xml:space="preserve"> Administratívne poplatky a iné poplatky a platby</t>
  </si>
  <si>
    <t xml:space="preserve"> Kapitálové príjmy</t>
  </si>
  <si>
    <t xml:space="preserve"> Úroky z tuzemských a zahraničných úverov, pôžičiek, návrat.finan.výpomocí, vkladov a ážio</t>
  </si>
  <si>
    <t>5.</t>
  </si>
  <si>
    <t xml:space="preserve"> Iné nedaňové príjmy</t>
  </si>
  <si>
    <t xml:space="preserve"> C.</t>
  </si>
  <si>
    <t xml:space="preserve"> Granty a transfery</t>
  </si>
  <si>
    <t xml:space="preserve">          v tom: - tuzemské granty a transfery </t>
  </si>
  <si>
    <t xml:space="preserve">                     - zahraničné granty a transfery </t>
  </si>
  <si>
    <t xml:space="preserve">                       z toho: - prostriedky z rozpočtu EÚ</t>
  </si>
  <si>
    <t xml:space="preserve"> II.</t>
  </si>
  <si>
    <t xml:space="preserve"> VÝDAVKY spolu</t>
  </si>
  <si>
    <t xml:space="preserve"> Bežné výdavky</t>
  </si>
  <si>
    <t>1.</t>
  </si>
  <si>
    <t xml:space="preserve"> Mzdy, platy, služobné príjmy a ostatné osobné vyrovnania</t>
  </si>
  <si>
    <t>2.</t>
  </si>
  <si>
    <t xml:space="preserve"> Poistné a príspevok do poisťovní</t>
  </si>
  <si>
    <t>3.</t>
  </si>
  <si>
    <t xml:space="preserve"> Tovary a služby</t>
  </si>
  <si>
    <t>4.</t>
  </si>
  <si>
    <t xml:space="preserve"> Bežné transfery</t>
  </si>
  <si>
    <r>
      <t xml:space="preserve">          z toho: </t>
    </r>
    <r>
      <rPr>
        <sz val="10"/>
        <rFont val="Arial CE"/>
        <charset val="238"/>
      </rPr>
      <t>-</t>
    </r>
    <r>
      <rPr>
        <sz val="10"/>
        <rFont val="Arial CE"/>
        <family val="2"/>
        <charset val="238"/>
      </rPr>
      <t xml:space="preserve"> </t>
    </r>
    <r>
      <rPr>
        <sz val="10"/>
        <rFont val="Arial CE"/>
        <charset val="238"/>
      </rPr>
      <t xml:space="preserve">na platené poistné za skupiny osôb ustanovené zákonom </t>
    </r>
    <r>
      <rPr>
        <sz val="10"/>
        <rFont val="Arial CE"/>
        <family val="2"/>
        <charset val="238"/>
      </rPr>
      <t xml:space="preserve"> </t>
    </r>
  </si>
  <si>
    <t xml:space="preserve">                      - sociálne dávky</t>
  </si>
  <si>
    <t xml:space="preserve">                      - transf.nefinanč.subjek.a transf.PO nezarad.vo verej.správe v registri org.ved. ŠÚ SR</t>
  </si>
  <si>
    <t xml:space="preserve">                      - transfery obciam a VÚC</t>
  </si>
  <si>
    <t xml:space="preserve">                      - odvody do rozpočtu EÚ</t>
  </si>
  <si>
    <t xml:space="preserve"> Splácanie úrokov a ostatné platby súvisiace s úverom, pôžičkou, návratnou finančnou výpomocou a finančným prenájmom</t>
  </si>
  <si>
    <t xml:space="preserve"> Kapitálové výdavky </t>
  </si>
  <si>
    <t xml:space="preserve"> Obstarávanie kapitálových aktív</t>
  </si>
  <si>
    <t xml:space="preserve"> Kapitálové transfery</t>
  </si>
  <si>
    <t xml:space="preserve">          z toho: - transfery obciam a VÚC</t>
  </si>
  <si>
    <t>I.-II.</t>
  </si>
  <si>
    <t xml:space="preserve"> Prebytok (+), schodok (-) </t>
  </si>
  <si>
    <t xml:space="preserve">Tab. č. 1  </t>
  </si>
  <si>
    <t xml:space="preserve">Tab. č. 2  </t>
  </si>
  <si>
    <t xml:space="preserve">Tab. č. 3  </t>
  </si>
  <si>
    <t xml:space="preserve">Tab. č. 4  </t>
  </si>
  <si>
    <t xml:space="preserve">Tab. č. 5 </t>
  </si>
  <si>
    <t xml:space="preserve">Tab. č. 6  </t>
  </si>
  <si>
    <t xml:space="preserve">Tab. č. 7  </t>
  </si>
  <si>
    <t>Tab. č. 12</t>
  </si>
  <si>
    <t>Tab. č. 14</t>
  </si>
  <si>
    <t>Tab. č. 15</t>
  </si>
  <si>
    <t>Tab. č. 16</t>
  </si>
  <si>
    <t>Tab. č. 17</t>
  </si>
  <si>
    <t>Prostriedky ŠR na financovanie spoločných programov SR a EÚ podľa kapitol ŠR</t>
  </si>
  <si>
    <t>Tab. č. 18</t>
  </si>
  <si>
    <t>Tab. č. 19</t>
  </si>
  <si>
    <t>Tab. č. 22</t>
  </si>
  <si>
    <t>Tab. č. 23</t>
  </si>
  <si>
    <t>Tab. č. 24</t>
  </si>
  <si>
    <t>Tab. č. 25</t>
  </si>
  <si>
    <t>Tab. č. 26</t>
  </si>
  <si>
    <t>Tab. č. 27</t>
  </si>
  <si>
    <t>Tab. č. 28</t>
  </si>
  <si>
    <t>Tab. č. 29</t>
  </si>
  <si>
    <t>Tab. č. 30</t>
  </si>
  <si>
    <t>Tab. č. 31</t>
  </si>
  <si>
    <t>Tab. č. 20</t>
  </si>
  <si>
    <t>Tab. č. 21</t>
  </si>
  <si>
    <t>Tab. č. 8</t>
  </si>
  <si>
    <t>Tab. č. 9</t>
  </si>
  <si>
    <t>Tab. č. 10</t>
  </si>
  <si>
    <t>Tab. č. 11</t>
  </si>
  <si>
    <t>Tab. č. 13</t>
  </si>
  <si>
    <t>Prehľad príjmov a výdavkov z rozpočtu Európskej únie zaradených do príjmov a výdavkov štátneho rozpočtu podľa kapitol ŠR</t>
  </si>
  <si>
    <t>Tab. č. 32</t>
  </si>
  <si>
    <t>Bilancia príjmov a výdavkov štátneho rozpočtu za rok 2022</t>
  </si>
  <si>
    <t>Daňové príjmy štátneho rozpočtu za rok 2022</t>
  </si>
  <si>
    <t>Nedaňové príjmy štátneho rozpočtu, granty a transfery za rok 2022</t>
  </si>
  <si>
    <t>Príjmy kapitol ŠR za rok 2022 – záväzné ukazovatele</t>
  </si>
  <si>
    <t>Príjmy štátneho rozpočtu podľa zdrojov v roku 2022</t>
  </si>
  <si>
    <t>Výdavky štátneho rozpočtu podľa kategórií a kapitol ŠR za rok 2022</t>
  </si>
  <si>
    <t>Bežné transfery za rok 2022</t>
  </si>
  <si>
    <t>Kapitálové výdavky za rok 2022</t>
  </si>
  <si>
    <t>Finančné operácie na samostatných účtoch štátnych rozpočtových organizácií za rok 2022</t>
  </si>
  <si>
    <t>Výdavky štátneho rozpočtu podľa funkčnej klasifikácie za rok 2022</t>
  </si>
  <si>
    <t>Výdavky štátneho rozpočtu podľa kapitol ŠR a zdrojov v roku 2022</t>
  </si>
  <si>
    <t>Výdavky štátneho rozpočtu na vedu a techniku podľa kapitol ŠR za rok 2022</t>
  </si>
  <si>
    <t>Výdavky štátneho rozpočtu na vedu a techniku podľa funkčnej klasifikácie za rok 2022</t>
  </si>
  <si>
    <t>Čerpanie rezervy predsedu vlády SR za rok 2022</t>
  </si>
  <si>
    <t>Prehľad výdavkov štátneho rozpočtu na realizáciu programov za rok 2022</t>
  </si>
  <si>
    <t>Prehľad vzťahu jednotlivých kapitol ŠR k štátnemu rozpočtu za rok 2022</t>
  </si>
  <si>
    <t>Vývoj príjmov a výdavkov štátneho rozpočtu v rokoch 2022 a 2021</t>
  </si>
  <si>
    <t>Záväzné limity dotácií zo ŠR obciam za rok 2022</t>
  </si>
  <si>
    <t>Záväzné limity dotácií zo ŠR vyšším územným celkom za rok 2022</t>
  </si>
  <si>
    <t>Prehľad o plnení limitu počtu zamestnancov, miezd, platov, služobných príjmov a ostatných osobných vyrovnaní v kapitolách ŠR za rok 2022</t>
  </si>
  <si>
    <t>Prehľad o čerpaní miezd, platov, služobných príjmov a ostatných osobných vyrovnaní v kapitolách ŠR za rok 2022</t>
  </si>
  <si>
    <t>Systemizácia colníkov v štátnej službe za rok 2022</t>
  </si>
  <si>
    <t>Systemizácia príslušníkov Hasičského záchranného zboru a príslušníkov Horskej záchrannej služby v štátnej službe za rok 2022</t>
  </si>
  <si>
    <t>Systemizácia policajtov v štátnej službe za rok 2022</t>
  </si>
  <si>
    <t>Systemizácia profesionálnych vojakov v štátnej službe za rok 2022</t>
  </si>
  <si>
    <t>Príjmy štátnych príspevkových organizácií podľa kategórií a kapitol ŠR za rok 2022</t>
  </si>
  <si>
    <t>Výdavky štátnych príspevkových organizácií podľa kategórií a kapitol ŠR za rok 2022</t>
  </si>
  <si>
    <t>Výdavky štátnych príspevkových organizácií podľa funkčnej klasifikácie za rok 2022</t>
  </si>
  <si>
    <t>Finančné operácie štátnych príspevkových organizácií za rok 2022</t>
  </si>
  <si>
    <t>Zoznam príloh Návrhu štátneho zaverečného účtu Slovenskej republiky za rok 2022</t>
  </si>
  <si>
    <t xml:space="preserve">                                  (v tis. eur)</t>
  </si>
  <si>
    <t xml:space="preserve">   Kód EK</t>
  </si>
  <si>
    <t>Skutočnosť               2021</t>
  </si>
  <si>
    <t>Schválený rozpočet 2022</t>
  </si>
  <si>
    <t xml:space="preserve"> Upravený  rozpočet   2022</t>
  </si>
  <si>
    <t xml:space="preserve"> Skutočnosť                       2022</t>
  </si>
  <si>
    <t>Schválený rozpočet 2010</t>
  </si>
  <si>
    <t>Dane z príjmov a kapitálového majetku</t>
  </si>
  <si>
    <t>Daň z príjmov fyzickej osoby</t>
  </si>
  <si>
    <t>v tom:       111001</t>
  </si>
  <si>
    <t>Zo závislej činnosti</t>
  </si>
  <si>
    <t>Z podnikania, z inej samostatnej zárobkovej činnosti a z prenájmu</t>
  </si>
  <si>
    <t>Výnos dane z príjmov poukázaný územnej samospráve</t>
  </si>
  <si>
    <t>Prevod podielu dane z príjmov fyzických osôb na osobitný účel</t>
  </si>
  <si>
    <t>Daň z príjmov právnickej osoby</t>
  </si>
  <si>
    <t>z toho:       112001</t>
  </si>
  <si>
    <t>Prevod podielu dane z príjmov právnických osôb na osobitný účel</t>
  </si>
  <si>
    <t>Daň z príjmov vyberaná zrážkou</t>
  </si>
  <si>
    <t>Dane z majetku</t>
  </si>
  <si>
    <t>Dane z dedičstva a darovania</t>
  </si>
  <si>
    <t>Dane z finančných a kapitálových transakcií</t>
  </si>
  <si>
    <t>v tom:       123001</t>
  </si>
  <si>
    <t>Z prevodu a prechodu nehnuteľností</t>
  </si>
  <si>
    <t>Dane za tovary a služby</t>
  </si>
  <si>
    <t>Daň z pridanej hodnoty</t>
  </si>
  <si>
    <t>Spotrebné dane</t>
  </si>
  <si>
    <t>Z minerálneho oleja</t>
  </si>
  <si>
    <t>Z liehu</t>
  </si>
  <si>
    <t>Z piva</t>
  </si>
  <si>
    <t>Z vína</t>
  </si>
  <si>
    <t>Z tabakových výrobkov</t>
  </si>
  <si>
    <t>Z elektriny</t>
  </si>
  <si>
    <t>Z uhlia</t>
  </si>
  <si>
    <t>Zo zemného plynu</t>
  </si>
  <si>
    <t>Dane z používania tovarov a z povolenia na výkon činnosti</t>
  </si>
  <si>
    <t>z toho:       134001</t>
  </si>
  <si>
    <t>Z úhrad za dobývací priestor</t>
  </si>
  <si>
    <t>Z motorových vozidiel</t>
  </si>
  <si>
    <t>Iné dane za tovary a služby</t>
  </si>
  <si>
    <t>Dane z medzinárodného obchodu a transakcií</t>
  </si>
  <si>
    <t>Dovozné clo</t>
  </si>
  <si>
    <t>Dovozná prirážka</t>
  </si>
  <si>
    <t>Podiel na vybraných finančných prostriedkoch</t>
  </si>
  <si>
    <t>Ostatné colné príjmy</t>
  </si>
  <si>
    <t>Sankcie uložené  v daň. konaní a sankcie súvisiace s úhrad. za služby verej. poskytov. Rozhlasom a televízou Slovenska</t>
  </si>
  <si>
    <t>Iné dane (dane z emisných kvót)</t>
  </si>
  <si>
    <t>Daňové príjmy spolu</t>
  </si>
  <si>
    <t>Tabuľka: 3</t>
  </si>
  <si>
    <t>Nedaňové príjmy štátneho rozpočtu, granty a transfery za rok 2022</t>
  </si>
  <si>
    <t xml:space="preserve"> (v tis. eur)</t>
  </si>
  <si>
    <t xml:space="preserve">    Kód EK</t>
  </si>
  <si>
    <t>Príjmy z podnikania a z vlastníctva majetku</t>
  </si>
  <si>
    <t>Príjmy z podnikania</t>
  </si>
  <si>
    <t>v tom:   211003</t>
  </si>
  <si>
    <t>Dividendy</t>
  </si>
  <si>
    <t>Iné príjmy z podnikania</t>
  </si>
  <si>
    <t>Príjmy z vlastníctva</t>
  </si>
  <si>
    <t>Administratívne poplatky a iné poplatky a platby</t>
  </si>
  <si>
    <t>Administratívne poplatky</t>
  </si>
  <si>
    <t>v tom:   221001</t>
  </si>
  <si>
    <t>Súdne poplatky</t>
  </si>
  <si>
    <t>Tržby z predaja kolkových známok</t>
  </si>
  <si>
    <t>Puncové poplatky</t>
  </si>
  <si>
    <t>Ostatné poplatky</t>
  </si>
  <si>
    <t>Licencie</t>
  </si>
  <si>
    <t>Pokuty, penále a iné sankcie</t>
  </si>
  <si>
    <t>Poplatky a platby z nepriemyselného a náhodného predaja a služieb</t>
  </si>
  <si>
    <t>Kapitálové príjmy</t>
  </si>
  <si>
    <t>Úroky z tuzemských úverov, pôžičiek, návratných finančných výpomocí, vkladov a ážio</t>
  </si>
  <si>
    <t>Úroky zo zahraničných úverov, pôžičiek, návratných finančných výpomocí a vkladov</t>
  </si>
  <si>
    <t>Iné nedaňové príjmy</t>
  </si>
  <si>
    <t>Vrátené neoprávnene použité alebo zadržané finančné prostriedky</t>
  </si>
  <si>
    <t>Ostatné príjmy</t>
  </si>
  <si>
    <t>z toho:   292006</t>
  </si>
  <si>
    <t>Z náhrad z poistného plnenia</t>
  </si>
  <si>
    <t>Z odvodov z hazardných hier a iných podobných hier</t>
  </si>
  <si>
    <t>Ostatné</t>
  </si>
  <si>
    <t>Nedaňové príjmy spolu</t>
  </si>
  <si>
    <t>Granty a tranfery</t>
  </si>
  <si>
    <t>Tabuľka: 4</t>
  </si>
  <si>
    <t xml:space="preserve">                                               Príjmy kapitol ŠR za rok 2022 - záväzné ukazovatele</t>
  </si>
  <si>
    <t xml:space="preserve">                               (v tis. eur)</t>
  </si>
  <si>
    <t>Kapitola štátneho rozpočtu</t>
  </si>
  <si>
    <t>Príjmy - záväzný ukazovateľ</t>
  </si>
  <si>
    <t>Prostriedky z rozpočtu EÚ</t>
  </si>
  <si>
    <t>Prostriedky z Plánu obnovy a odolnosti</t>
  </si>
  <si>
    <t>Rozpočet</t>
  </si>
  <si>
    <t>Skutočnosť</t>
  </si>
  <si>
    <t>% plnenia</t>
  </si>
  <si>
    <t>Kancelária Národnej rady SR</t>
  </si>
  <si>
    <t>Kancelária prezidenta SR</t>
  </si>
  <si>
    <t>Úrad vlády SR</t>
  </si>
  <si>
    <t>x</t>
  </si>
  <si>
    <t>Ministerstvo investícií, reg.rozoja a informatizácie SR</t>
  </si>
  <si>
    <t>Kancelária Ústavného súdu SR</t>
  </si>
  <si>
    <t>Kancelária Najvyššieho súdu SR</t>
  </si>
  <si>
    <t>Generálna prokuratúra SR</t>
  </si>
  <si>
    <t>Najvyšší kontrolný úrad SR</t>
  </si>
  <si>
    <t>Slovenská informačná služba</t>
  </si>
  <si>
    <t>Ministerstvo zahraničných vecí a európskych záležitostí SR</t>
  </si>
  <si>
    <t>Ministerstvo obrany SR</t>
  </si>
  <si>
    <t>Ministerstvo vnútra SR</t>
  </si>
  <si>
    <t>Ministerstvo spravodlivosti SR</t>
  </si>
  <si>
    <t>Ministerstvo financií SR</t>
  </si>
  <si>
    <t>Ministerstvo životného prostredia SR</t>
  </si>
  <si>
    <t>Ministerstvo školstva, vedy, výskumu a športu SR</t>
  </si>
  <si>
    <t>Ministerstvo zdravotníctva SR</t>
  </si>
  <si>
    <t>Ministerstvo práce, sociálnych vecí a rodiny SR</t>
  </si>
  <si>
    <t>Ministerstvo kultúry SR</t>
  </si>
  <si>
    <t>Ministerstvo hospodárstva SR</t>
  </si>
  <si>
    <t>Ministerstvo pôdohospodárstva a rozvoja vidieka SR</t>
  </si>
  <si>
    <t>Ministerstvo dopravy a výstavby SR</t>
  </si>
  <si>
    <t>Úrad geodézie, kartografie a katastra SR</t>
  </si>
  <si>
    <t>Štatistický úrad SR</t>
  </si>
  <si>
    <t>Úrad pre verejné obstarávanie</t>
  </si>
  <si>
    <t>Úrad pre reguláciu sieťových odvetví</t>
  </si>
  <si>
    <t>Úrad jadrového dozoru SR</t>
  </si>
  <si>
    <t>Úrad priemyselného vlastníctva SR</t>
  </si>
  <si>
    <t>Úrad pre normalizáciu, metrológiu skúšobníctvo SR</t>
  </si>
  <si>
    <t>Protimonopolný úrad SR</t>
  </si>
  <si>
    <t>Národný bezpečnostný úrad</t>
  </si>
  <si>
    <t>Správa štátnych hmotných rezerv SR</t>
  </si>
  <si>
    <t xml:space="preserve">Všeobecná pokladničná správa </t>
  </si>
  <si>
    <t>Slovenská akadémia vied</t>
  </si>
  <si>
    <t>Kancelária Súdnej rady SR</t>
  </si>
  <si>
    <t>Kancelária Najvyššieho správneho súdu SR</t>
  </si>
  <si>
    <t xml:space="preserve"> S P O L U</t>
  </si>
  <si>
    <t>Príjmy štátneho rozpočtu podľa kategórií a kapitol ŠR za rok 2022</t>
  </si>
  <si>
    <t>100 - DAŇOVÉ PRÍJMY</t>
  </si>
  <si>
    <t>210 - PRÍJMY Z PODNIKANIA A Z VLASTNÍCTVA MAJETKU</t>
  </si>
  <si>
    <t>220 - ADMINISTRATÍVNE POPLATKY A INÉ POPLATKY A PLATBY</t>
  </si>
  <si>
    <t>č.kap.</t>
  </si>
  <si>
    <t xml:space="preserve"> Kancelária Národnej rady SR    </t>
  </si>
  <si>
    <t xml:space="preserve"> Kancelária prezidenta SR          </t>
  </si>
  <si>
    <t xml:space="preserve"> Úrad vlády SR                  </t>
  </si>
  <si>
    <t xml:space="preserve"> Ministerstvo investícií, regionálneho rozvoja a informatizácie SR</t>
  </si>
  <si>
    <t xml:space="preserve"> Kancelária Ústavného súdu SR                 </t>
  </si>
  <si>
    <t xml:space="preserve"> Kancelária Najvyššieho súdu SR                 </t>
  </si>
  <si>
    <t xml:space="preserve"> Generálna prokuratúra SR       </t>
  </si>
  <si>
    <t xml:space="preserve"> Najvyšší kontrolný úrad SR     </t>
  </si>
  <si>
    <t xml:space="preserve"> Slovenská informačná služba    </t>
  </si>
  <si>
    <t xml:space="preserve"> Ministerstvo zahraničných vecí a európskych záležitostí SR</t>
  </si>
  <si>
    <t xml:space="preserve"> Ministerstvo obrany SR         </t>
  </si>
  <si>
    <t xml:space="preserve"> Ministerstvo vnútra SR         </t>
  </si>
  <si>
    <t xml:space="preserve"> Ministerstvo spravodlivosti SR </t>
  </si>
  <si>
    <t xml:space="preserve"> Ministerstvo financií SR       </t>
  </si>
  <si>
    <t xml:space="preserve"> Ministerstvo životného prostredia  SR  </t>
  </si>
  <si>
    <t xml:space="preserve"> Ministerstvo školstva, vedy, výskumu a športu SR</t>
  </si>
  <si>
    <t xml:space="preserve"> Ministerstvo zdravotníctva SR  </t>
  </si>
  <si>
    <t xml:space="preserve"> Ministerstvo práce, sociálnych vecí a rodiny SR </t>
  </si>
  <si>
    <t xml:space="preserve"> Ministerstvo kultúry SR        </t>
  </si>
  <si>
    <t xml:space="preserve"> Ministerstvo hospodárstva SR   </t>
  </si>
  <si>
    <t xml:space="preserve"> Ministerstvo pôdohospodárstva a rozvoja vidieka SR  </t>
  </si>
  <si>
    <t xml:space="preserve"> Ministerstvo dopravy a výstavby SR  </t>
  </si>
  <si>
    <t xml:space="preserve"> Úrad geodézie, kartografie a katastra SR</t>
  </si>
  <si>
    <t xml:space="preserve"> Štatistický úrad SR            </t>
  </si>
  <si>
    <t xml:space="preserve"> Úrad pre verejné obstarávanie </t>
  </si>
  <si>
    <t xml:space="preserve"> Úrad pre reguláciu sieťových odvetví SR</t>
  </si>
  <si>
    <t xml:space="preserve"> Úrad jadrového dozoru SR       </t>
  </si>
  <si>
    <t xml:space="preserve"> Úrad priemyselného vlastníctva SR      </t>
  </si>
  <si>
    <t xml:space="preserve"> Úrad pre normalizáciu, metrológiu a skúšobníctvo SR</t>
  </si>
  <si>
    <t xml:space="preserve"> Protimonopolný úrad SR         </t>
  </si>
  <si>
    <t xml:space="preserve"> Národný bezpečnostný úrad </t>
  </si>
  <si>
    <t xml:space="preserve"> Správa štátnych hmotných rezerv SR</t>
  </si>
  <si>
    <t xml:space="preserve"> Všeobecná pokladničná správa   </t>
  </si>
  <si>
    <t xml:space="preserve"> Slovenská akadémia vied        </t>
  </si>
  <si>
    <t xml:space="preserve"> Kancelária Súdnej rady SR</t>
  </si>
  <si>
    <t xml:space="preserve"> Kancelária Najvyššieho správneho súdu SR</t>
  </si>
  <si>
    <t xml:space="preserve"> Úrad pre územné plánovanie a výstavbu SR</t>
  </si>
  <si>
    <t>1, Dane</t>
  </si>
  <si>
    <t>2, Úroky</t>
  </si>
  <si>
    <t>3, Nedaňové príjmy</t>
  </si>
  <si>
    <t>4, Úhrn</t>
  </si>
  <si>
    <t>230 - KAPITÁLOVÉ PRÍJMY</t>
  </si>
  <si>
    <t>240 - ÚROKY Z TUZEMSKÝCH ÚVEROV,PÔŽIČIEK, NÁV. FIN. VÝPOMOCÍ, VKLADOV A ÁŽIO</t>
  </si>
  <si>
    <t>250 - ÚROKY ZO ZAHRANIČNÝCH ÚVEROV,PÔŽIČIEK, NÁV. FIN. VÝPOMOCÍ A VKLADOV</t>
  </si>
  <si>
    <t>290 - INÉ NEDAŇOVÉ PRÍJMY</t>
  </si>
  <si>
    <t>200 - NEDAŇOVÉ PRÍJMY</t>
  </si>
  <si>
    <t>300 - GRANTY A TRANSFERY</t>
  </si>
  <si>
    <t>340 - ZAHRANIČNÉ TRANSFERY</t>
  </si>
  <si>
    <t>PRÍJMY ŠR spolu</t>
  </si>
  <si>
    <t>Príjmy štátneho rozpočtu podľa kategórií a kapitol ŠR za rok 2022:</t>
  </si>
  <si>
    <t xml:space="preserve">                                                                                                         (v tis. eur)</t>
  </si>
  <si>
    <t>Kód zdroja</t>
  </si>
  <si>
    <t>Názov zdroja</t>
  </si>
  <si>
    <t xml:space="preserve">Schválený rozpočet </t>
  </si>
  <si>
    <t>Upravený rozpočet</t>
  </si>
  <si>
    <t>111</t>
  </si>
  <si>
    <t xml:space="preserve"> Rozpočtové prostriedky kapitoly</t>
  </si>
  <si>
    <t>11H</t>
  </si>
  <si>
    <t xml:space="preserve"> Transfer od ostatných subjektov verejnej správy</t>
  </si>
  <si>
    <t>11K1</t>
  </si>
  <si>
    <t xml:space="preserve"> Rozvoj vidieka</t>
  </si>
  <si>
    <t>11K2</t>
  </si>
  <si>
    <t>11S2</t>
  </si>
  <si>
    <t xml:space="preserve"> Európsky fond regionálneho rozvoja (vrátane spolufinancovania k Programu cezhraničnej spolupráce SR-ČR 2007-2013)</t>
  </si>
  <si>
    <t>11T1</t>
  </si>
  <si>
    <t xml:space="preserve"> Európsky sociálny fond</t>
  </si>
  <si>
    <t>11T2</t>
  </si>
  <si>
    <t>11U2</t>
  </si>
  <si>
    <t xml:space="preserve"> Kohézny fond</t>
  </si>
  <si>
    <t>1302</t>
  </si>
  <si>
    <t xml:space="preserve"> 1. programové obdobie</t>
  </si>
  <si>
    <t>131H</t>
  </si>
  <si>
    <t xml:space="preserve"> Zo štátneho rozpočtu z r.2017 (nevyčerpané prostriedky z r. 2017)</t>
  </si>
  <si>
    <t>131J</t>
  </si>
  <si>
    <t xml:space="preserve"> Zo štátneho rozpočtu z r.2019 (nevyčerpané prostriedky z r. 2019)</t>
  </si>
  <si>
    <t>131K</t>
  </si>
  <si>
    <t xml:space="preserve"> Zo štátneho rozpočtu z r.2020 (nevyčerpané prostriedky z r. 2020)</t>
  </si>
  <si>
    <t>131L</t>
  </si>
  <si>
    <t xml:space="preserve"> Zo štátneho rozpočtu z r.2021 (nevyčerpané prostriedky z r. 2021)</t>
  </si>
  <si>
    <t>13K2</t>
  </si>
  <si>
    <t>13S1</t>
  </si>
  <si>
    <t xml:space="preserve"> Európsky fond regionálneho rozvoja (súčasťou týchto protriedkov sú aj prostriedky EÚ na financovanie Programu cezhraničnej spolupráce SR-ČR , ako aj prostriedky EÚ na financovanie OP INTERACT)</t>
  </si>
  <si>
    <t>13S2</t>
  </si>
  <si>
    <t xml:space="preserve"> Európsky fond regionálneho rozvoja (vrátane spolufinancovania zo ŠR k Programu cezhraničnej spolupráce SR-ČR 2007 - 2013)</t>
  </si>
  <si>
    <t>13S3</t>
  </si>
  <si>
    <t xml:space="preserve"> Európsky fond regionálneho rozvoja - pro rata</t>
  </si>
  <si>
    <t>1AA1</t>
  </si>
  <si>
    <t xml:space="preserve"> Európsky fond regionálneho rozvoja</t>
  </si>
  <si>
    <t>1AA2</t>
  </si>
  <si>
    <t>1AA3</t>
  </si>
  <si>
    <t>1AB1</t>
  </si>
  <si>
    <t>1AB2</t>
  </si>
  <si>
    <t>1AC1</t>
  </si>
  <si>
    <t>1AC2</t>
  </si>
  <si>
    <t>1AC3</t>
  </si>
  <si>
    <t xml:space="preserve"> Európsky sociálny fond - pro rata</t>
  </si>
  <si>
    <t>1AD1</t>
  </si>
  <si>
    <t xml:space="preserve">  Priame platby</t>
  </si>
  <si>
    <t>1AF1</t>
  </si>
  <si>
    <t xml:space="preserve"> Trhovo orientované výdavky</t>
  </si>
  <si>
    <t>1AF2</t>
  </si>
  <si>
    <t>1AG1</t>
  </si>
  <si>
    <t xml:space="preserve"> Európsky poľnohospodársky fond pre rozvoj vidieka</t>
  </si>
  <si>
    <t>1AG2</t>
  </si>
  <si>
    <t>1AH2</t>
  </si>
  <si>
    <t xml:space="preserve"> Európsky námorný a rybársky fond</t>
  </si>
  <si>
    <t>1AI2</t>
  </si>
  <si>
    <t xml:space="preserve"> Prechodná vnútroštátna pomoc</t>
  </si>
  <si>
    <t>1AK1</t>
  </si>
  <si>
    <t xml:space="preserve"> Fond európskej pomoci pre najodkázanejšie osoby (FEAD)</t>
  </si>
  <si>
    <t>1AL1</t>
  </si>
  <si>
    <t xml:space="preserve"> Iniciatíva na podporu zamestnanosti mladých ľudí (IZM)</t>
  </si>
  <si>
    <t>1AM1</t>
  </si>
  <si>
    <t xml:space="preserve"> Európska územná spolupráca (Interreg V-A SK-AT, Interre</t>
  </si>
  <si>
    <t>1AM2</t>
  </si>
  <si>
    <t>1AT1</t>
  </si>
  <si>
    <t xml:space="preserve"> Fond pre azyl a migráciu</t>
  </si>
  <si>
    <t>1AU1</t>
  </si>
  <si>
    <t xml:space="preserve"> Fond pre vnútornú bezpečnosť</t>
  </si>
  <si>
    <t>1AV1</t>
  </si>
  <si>
    <t xml:space="preserve"> Nástroj pre riadenie hraníc a víza</t>
  </si>
  <si>
    <t>1AW1</t>
  </si>
  <si>
    <t xml:space="preserve"> EPFRV - NG</t>
  </si>
  <si>
    <t>1AY1</t>
  </si>
  <si>
    <t xml:space="preserve"> ESF - REACT - EU</t>
  </si>
  <si>
    <t>1AZ1</t>
  </si>
  <si>
    <t xml:space="preserve"> ERDF - REACT - EU</t>
  </si>
  <si>
    <t>1BA1</t>
  </si>
  <si>
    <t>1BB1</t>
  </si>
  <si>
    <t xml:space="preserve"> Európsky sociálny fond+</t>
  </si>
  <si>
    <t>1BC1</t>
  </si>
  <si>
    <t>1BD1</t>
  </si>
  <si>
    <t xml:space="preserve"> Európsky námorný, rybolovný a akvakultúrny fond</t>
  </si>
  <si>
    <t>1BE1</t>
  </si>
  <si>
    <t xml:space="preserve"> Fond na spravodlivú transformáciu</t>
  </si>
  <si>
    <t>1P01</t>
  </si>
  <si>
    <t xml:space="preserve"> Plán obnovy a odolnosti</t>
  </si>
  <si>
    <t>3AA1</t>
  </si>
  <si>
    <t>3AB1</t>
  </si>
  <si>
    <t>3AC1</t>
  </si>
  <si>
    <t>3AC2</t>
  </si>
  <si>
    <t>3AD1</t>
  </si>
  <si>
    <t xml:space="preserve"> Priame platby</t>
  </si>
  <si>
    <t>3AE1</t>
  </si>
  <si>
    <t xml:space="preserve"> Ostatné priame platby</t>
  </si>
  <si>
    <t>3AF1</t>
  </si>
  <si>
    <t>3AG1</t>
  </si>
  <si>
    <t xml:space="preserve">  Európsky poľnohospodársky fond pre rozvoj vidieka</t>
  </si>
  <si>
    <t>3AG2</t>
  </si>
  <si>
    <t>3AH1</t>
  </si>
  <si>
    <t>3AK1</t>
  </si>
  <si>
    <t>3AL1</t>
  </si>
  <si>
    <t>3AM1</t>
  </si>
  <si>
    <t>3AY1</t>
  </si>
  <si>
    <t xml:space="preserve"> ESF - REACT -EU</t>
  </si>
  <si>
    <t>3AZ1</t>
  </si>
  <si>
    <t xml:space="preserve"> ERDF - REACT -EU</t>
  </si>
  <si>
    <t>3P01</t>
  </si>
  <si>
    <t>71</t>
  </si>
  <si>
    <t xml:space="preserve"> Iné zdroje - používa štátna RO na samostatnom účte...</t>
  </si>
  <si>
    <t>72d</t>
  </si>
  <si>
    <t xml:space="preserve"> Získané z rozdielu medzi výnosmi a nákladmi z podnikateľskej činnosti po zdanení</t>
  </si>
  <si>
    <t>72e</t>
  </si>
  <si>
    <t xml:space="preserve"> Z poistného plnenia zo zmluvného poistenia alebo zo zákonného poistenia</t>
  </si>
  <si>
    <t>72g</t>
  </si>
  <si>
    <t xml:space="preserve"> Od fyzickej osoby alebo právnickej osoby podľa osobitného predpisu</t>
  </si>
  <si>
    <t>72h</t>
  </si>
  <si>
    <t xml:space="preserve"> Od úradu práce,sociálnych vecí a rodiny podľa osobitného predpisu</t>
  </si>
  <si>
    <t>72i</t>
  </si>
  <si>
    <t xml:space="preserve"> Od účastníkov konania o obnove evidencie niektorých pozemkov a právnych vzťahov k nim</t>
  </si>
  <si>
    <t>72k</t>
  </si>
  <si>
    <t xml:space="preserve"> Za výkon záchrannej činnosti a pátrania po nezvestnej osobe (§ 11 ods.3 zákona č. 544/2002 Z.z. o Horskej záchrannej službe)</t>
  </si>
  <si>
    <t>Spolu</t>
  </si>
  <si>
    <t xml:space="preserve">Výdavky štátneho rozpočtu  podľa kategórií a </t>
  </si>
  <si>
    <t>kapitol ŠR za rok 2022</t>
  </si>
  <si>
    <t>(v  tis. eur)</t>
  </si>
  <si>
    <t>610 - MZDY,PLATY,SLUŽOBNÉ PRÍJMY A OSTATNÉ OSOBNÉ VYROVNANIA</t>
  </si>
  <si>
    <t>620 - POISTNÉ A PRÍSPEVOK DO POISŤOVNÍ</t>
  </si>
  <si>
    <t>630 - TOVARY A SLUŽBY</t>
  </si>
  <si>
    <t xml:space="preserve"> Kancelária Najvyššieho súdu SR</t>
  </si>
  <si>
    <t xml:space="preserve">       </t>
  </si>
  <si>
    <t>1, Mzdy</t>
  </si>
  <si>
    <t>2, Bežné transfery</t>
  </si>
  <si>
    <t>3, Kapitálové výdavky</t>
  </si>
  <si>
    <t>Výdavky štátneho rozpočtu  podľa kategórií a kapitol ŠR za rok 2022:</t>
  </si>
  <si>
    <t>640 - BEŽNÉ TRANSFERY</t>
  </si>
  <si>
    <t>650 - SPLÁCANIE ÚROKOV A OSTATNÉ PLATBY SÚVISIACE  S ÚVEROM, PÔŽIČKOU, NÁV. FIN. VÝPOMOCOU a FIN. PRENÁJMOM</t>
  </si>
  <si>
    <t>600 - BEŽNÉ VÝDAVKY</t>
  </si>
  <si>
    <t>710 - OBSTARÁVANIE KAPITÁLOVÝCH AKTÍV</t>
  </si>
  <si>
    <t>720 - KAPITÁLOVÉ TRANSFERY</t>
  </si>
  <si>
    <t>700  - KAPITÁLOVÉ VÝDAVKY</t>
  </si>
  <si>
    <t>VÝDAVKY SR  s p o l u</t>
  </si>
  <si>
    <t>640 - Bežné transfery</t>
  </si>
  <si>
    <t xml:space="preserve">641 - Transfery v rámci verejnej správy </t>
  </si>
  <si>
    <t>641001 - Príspevkovej organizácii</t>
  </si>
  <si>
    <t xml:space="preserve">641002 - Štátnemu účelovému fondu  </t>
  </si>
  <si>
    <t>641003 - Sociálnej poisťovni a zdravotným poisťovniam</t>
  </si>
  <si>
    <t xml:space="preserve"> 641006 - Rozpočtovej organizácii</t>
  </si>
  <si>
    <t xml:space="preserve">  641008 - Verejnej vysokej škole</t>
  </si>
  <si>
    <t xml:space="preserve">641009 - Obci </t>
  </si>
  <si>
    <t>641010 - Vyššiemu územnému celku</t>
  </si>
  <si>
    <t>641012 - Ostatným subjektom verejnej správy</t>
  </si>
  <si>
    <t>642 - Transfery jednotlivcom a neziskovým právnickým osobám</t>
  </si>
  <si>
    <t xml:space="preserve">  642001 - Obč. združeniu, nadácii a neinvest. fondu</t>
  </si>
  <si>
    <t xml:space="preserve"> 642031 - Na platené poistné za skupiny osôb ustanovené zákonom</t>
  </si>
  <si>
    <t>644 - Transfery nef. sub. a transf. PO nezaradeným vo verej.sektore v registri organizácií vedenom ŠÚ SR</t>
  </si>
  <si>
    <t xml:space="preserve"> 644001 - Právnickej osobe založenej štátom, obcou alebo VÚC</t>
  </si>
  <si>
    <t xml:space="preserve"> 644002 - Ostatnej právnickej osobe </t>
  </si>
  <si>
    <t>644003 - Fyzickej osobe - podnikateľovi</t>
  </si>
  <si>
    <t>647 - Transfery do tuzemských finančných inštitúcií</t>
  </si>
  <si>
    <t>649 - Transfery do zahraničia</t>
  </si>
  <si>
    <t xml:space="preserve">649003 - Medzinárodnej organizácii </t>
  </si>
  <si>
    <t>649005 - Odvody do rozpočtu EÚ</t>
  </si>
  <si>
    <t xml:space="preserve"> Najvyšší súd SR</t>
  </si>
  <si>
    <t xml:space="preserve"> Ministerstvo dopravy, výstavby a regionálneho rozvoja SR  </t>
  </si>
  <si>
    <t>DIV/0</t>
  </si>
  <si>
    <t xml:space="preserve"> S P O L U </t>
  </si>
  <si>
    <t>700 - Kapitálové výdavky</t>
  </si>
  <si>
    <t xml:space="preserve">710 - Obstarávanie kapitálových aktív </t>
  </si>
  <si>
    <t>720 - Kapitálové transfery</t>
  </si>
  <si>
    <t xml:space="preserve">721 - Transfery v rámci verejnej správy </t>
  </si>
  <si>
    <t>721001 - Príspevkovej organizácii</t>
  </si>
  <si>
    <t>721002 - Rozpočtovej organizácii</t>
  </si>
  <si>
    <t>721003 - Verejnej vysokej škole</t>
  </si>
  <si>
    <t>721006 - Obci</t>
  </si>
  <si>
    <t xml:space="preserve">721007 - Vyššiemu územnému celku </t>
  </si>
  <si>
    <t>721009 - Ostatným subjektom verejnej správy</t>
  </si>
  <si>
    <t xml:space="preserve">722 - Transfery jednotlivcom a neziskovým právnickým osobám </t>
  </si>
  <si>
    <t xml:space="preserve">723 - Transfery nefinančným subjektom </t>
  </si>
  <si>
    <t>725 - Transfery do zahraničia</t>
  </si>
  <si>
    <t>726 - Transfery finančným inštitúciám</t>
  </si>
  <si>
    <t xml:space="preserve">     S P O L U</t>
  </si>
  <si>
    <t xml:space="preserve"> </t>
  </si>
  <si>
    <t>Tabuľka: 10</t>
  </si>
  <si>
    <t>Kód EK</t>
  </si>
  <si>
    <t>Ukazovateľ</t>
  </si>
  <si>
    <t xml:space="preserve">Schválený rozpočet     </t>
  </si>
  <si>
    <t xml:space="preserve">Upravený rozpočet       </t>
  </si>
  <si>
    <t>400</t>
  </si>
  <si>
    <t>Príjmy z transakcií s finančnými aktívami a finančnými pasívami</t>
  </si>
  <si>
    <t>v tom:</t>
  </si>
  <si>
    <t>410</t>
  </si>
  <si>
    <t>zo splátok tuzemských úverov, pôžičiek a návratných finančných výpomocí (len istín)</t>
  </si>
  <si>
    <t>420</t>
  </si>
  <si>
    <t>zo splátok zahraničných úverov, pôžičiek a návratných finančných výpomocí (len istín)</t>
  </si>
  <si>
    <t>430</t>
  </si>
  <si>
    <t>z predaja majetkových účastí</t>
  </si>
  <si>
    <t>440</t>
  </si>
  <si>
    <t>z predaja privatizovaného majetku a prevádzaného majetku</t>
  </si>
  <si>
    <t>450</t>
  </si>
  <si>
    <t>z ostatných finančných operácií</t>
  </si>
  <si>
    <t>500</t>
  </si>
  <si>
    <t>Prijaté úvery, pôžičky a návratné finančné výpomoci</t>
  </si>
  <si>
    <t>510</t>
  </si>
  <si>
    <t>Tuzemské úvery, pôžičky a návratné finančné výpomoci</t>
  </si>
  <si>
    <t>520</t>
  </si>
  <si>
    <t>Zahraničné úvery, pôžičky a návratné finančné výpomoci</t>
  </si>
  <si>
    <t>800</t>
  </si>
  <si>
    <t>Výdavky z transakcií s finančnými aktívami a finančnými pasívami</t>
  </si>
  <si>
    <t>810</t>
  </si>
  <si>
    <t>Úvery, pôžičky, návratné finančné výpomoci, účasť na majetku a ostatné výdavkové operácie</t>
  </si>
  <si>
    <t>820</t>
  </si>
  <si>
    <t>Splácanie istín</t>
  </si>
  <si>
    <t>821</t>
  </si>
  <si>
    <t>splácanie tuzemskej istiny</t>
  </si>
  <si>
    <t>822</t>
  </si>
  <si>
    <t>splácanie istiny krátkodobého úveru, pôžičky a návratnej finančnej výpomoci do zahraničia</t>
  </si>
  <si>
    <t>823</t>
  </si>
  <si>
    <t>splácanie istiny dlhodobého úveru, pôžičky a návratnej finančnej výpomoci do zahraničia</t>
  </si>
  <si>
    <t>824</t>
  </si>
  <si>
    <t>splácanie finančného prenájmu</t>
  </si>
  <si>
    <t>I.- II.</t>
  </si>
  <si>
    <t>Kód a názov</t>
  </si>
  <si>
    <t>600 - Bežné výdavky</t>
  </si>
  <si>
    <t>Výdavky spolu</t>
  </si>
  <si>
    <t xml:space="preserve">Skutočnosť </t>
  </si>
  <si>
    <t xml:space="preserve">Skutočnosť  </t>
  </si>
  <si>
    <t xml:space="preserve">Skutočnosť   </t>
  </si>
  <si>
    <t>01 VŠEOBECNÉ VEREJNÉ SLUŽBY</t>
  </si>
  <si>
    <t>011 Výkonné a zákonodarné orgány, finančné a rozpočtové ...</t>
  </si>
  <si>
    <t>0111 Výkonné a zákonodarné orgány</t>
  </si>
  <si>
    <t>0112 Finančné a rozpočtové záležitosti</t>
  </si>
  <si>
    <t>0113 Zahraničné vzťahy</t>
  </si>
  <si>
    <t>012 Zahraničná ekonomická pomoc</t>
  </si>
  <si>
    <t>0121 Ekonomická pomoc rozvojovým krajinám a krajinám v ...</t>
  </si>
  <si>
    <t>0122 Ekonomická pomoc poskytovaná prostredníctvom ...</t>
  </si>
  <si>
    <t>013 Všeobecné služby</t>
  </si>
  <si>
    <t>0132 Rámcové plánovacie a štatistické služby</t>
  </si>
  <si>
    <t>0133 Iné všeobecné služby</t>
  </si>
  <si>
    <t>014 Základný výskum</t>
  </si>
  <si>
    <t>0140 Základný výskum</t>
  </si>
  <si>
    <t>015 Výskum a vývoj v oblasti všeobecných verejných služieb</t>
  </si>
  <si>
    <t>0150 Výskum a vývoj v oblasti všeobecných verejných služieb</t>
  </si>
  <si>
    <t>016 Všeobecné verejné služby inde neklasifikované</t>
  </si>
  <si>
    <t>0160 Všeobecné verejné služby inde neklasifikované</t>
  </si>
  <si>
    <t>017 Transakcie verejného dlhu</t>
  </si>
  <si>
    <t>0170 Transakcie verejného dlhu</t>
  </si>
  <si>
    <t>02 OBRANA</t>
  </si>
  <si>
    <t>021 Vojenská obrana</t>
  </si>
  <si>
    <t>0210 Vojenská obrana</t>
  </si>
  <si>
    <t>022 Civilná ochrana</t>
  </si>
  <si>
    <t>0220 Civilná ochrana</t>
  </si>
  <si>
    <t>023 Zahraničná vojenská pomoc</t>
  </si>
  <si>
    <t>0230 Zahraničná vojenská pomoc</t>
  </si>
  <si>
    <t>024 Výskum a vývoj v oblasti obrany</t>
  </si>
  <si>
    <t>0240 Výskum a vývoj v oblasti obrany</t>
  </si>
  <si>
    <t>025 Obrana inde neklasifikovaná</t>
  </si>
  <si>
    <t>0250 Obrana inde neklasifikovaná</t>
  </si>
  <si>
    <t>03 VEREJNÝ PORIADOK A BEZPEČNOSŤ</t>
  </si>
  <si>
    <t>031 Policajné služby</t>
  </si>
  <si>
    <t>0310 Policajné služby</t>
  </si>
  <si>
    <t>032 Ochrana pred požiarmi</t>
  </si>
  <si>
    <t>0320 Ochrana pred požiarmi</t>
  </si>
  <si>
    <t>033 Súdy</t>
  </si>
  <si>
    <t>0330 Súdy</t>
  </si>
  <si>
    <t>034 Väzenstvo</t>
  </si>
  <si>
    <t>0340 Väzenstvo</t>
  </si>
  <si>
    <t>036 Verejný poriadok a bezpečnosť inde neklasifikované</t>
  </si>
  <si>
    <t>0360 Verejný poriadok a bezpečnosť inde neklasifikované</t>
  </si>
  <si>
    <t>04 EKONOMICKÁ OBLASŤ</t>
  </si>
  <si>
    <t>041 Všeobecná ekonomická, obchodná a pracovná oblasť</t>
  </si>
  <si>
    <t>0411 Všeobecná ekonomická a obchodná oblasť</t>
  </si>
  <si>
    <t>0412 Všeobecná pracovná oblasť</t>
  </si>
  <si>
    <t>042 Poľnohospodárstvo, lesníctvo, rybné hospodárstvo a ...</t>
  </si>
  <si>
    <t>0421 Poľnohospodárstvo</t>
  </si>
  <si>
    <t>0422 Lesníctvo</t>
  </si>
  <si>
    <t>0423 Rybné hospodárstvo a poľovníctvo</t>
  </si>
  <si>
    <t>043 Palivá a energia</t>
  </si>
  <si>
    <t>0431 Uhlie a iné nerastné suroviny (energetické)</t>
  </si>
  <si>
    <t>0432 Ropa a zemný plyn</t>
  </si>
  <si>
    <t>0433 Jadrové palivo</t>
  </si>
  <si>
    <t>0435 Elektrická energia</t>
  </si>
  <si>
    <t>044 Ťažba, výroba a výstavba</t>
  </si>
  <si>
    <t>0441 Ťažba nerastných surovín (neenergetických)</t>
  </si>
  <si>
    <t>0443 Výstavba</t>
  </si>
  <si>
    <t>045 Doprava</t>
  </si>
  <si>
    <t>0451 Cestná doprava</t>
  </si>
  <si>
    <t>0452 Vodná doprava</t>
  </si>
  <si>
    <t>0453 Železničná doprava</t>
  </si>
  <si>
    <t>0454 Letecká doprava</t>
  </si>
  <si>
    <t>0455 Potrubná a iná doprava</t>
  </si>
  <si>
    <t>046 Komunikácia</t>
  </si>
  <si>
    <t>0460 Komunikácia</t>
  </si>
  <si>
    <t>047 Iné odvetvia</t>
  </si>
  <si>
    <t>0471 Distribučné siete a skladovanie</t>
  </si>
  <si>
    <t>0473 Cestovný ruch</t>
  </si>
  <si>
    <t>0474 Viacúčelové rozvojové projekty</t>
  </si>
  <si>
    <t>048 Výskum a vývoj v ekonomickej oblasti</t>
  </si>
  <si>
    <t>0481 Výskum a vývoj v ekonomickej, obchodnej a pracovnej ...</t>
  </si>
  <si>
    <t>0482 Výskum a vývoj v oblasti poľnohospodárstva, lesníctva,</t>
  </si>
  <si>
    <t>0484 Výskum a vývoj v oblasti ťažby, výroby a výstavby</t>
  </si>
  <si>
    <t>0485 Výskum a vývoj v oblasti dopravy</t>
  </si>
  <si>
    <t>0486 Výskum a vývoj v oblasti komunikácií</t>
  </si>
  <si>
    <t>0487 Výskum a vývoj v iných odvetviach</t>
  </si>
  <si>
    <t>049 Ekonomická oblasť inde neklasifikovaná</t>
  </si>
  <si>
    <t>0490 Ekonomická oblasť inde neklasifikovaná</t>
  </si>
  <si>
    <t>05 OCHRANA ŽIVOTNÉHO PROSTREDIA</t>
  </si>
  <si>
    <t>051 Nakladanie s odpadmi</t>
  </si>
  <si>
    <t>0510 Nakladanie s odpadmi</t>
  </si>
  <si>
    <t>052 Nakladanie s odpadovými vodami</t>
  </si>
  <si>
    <t>0520 Nakladanie s odpadovými vodami</t>
  </si>
  <si>
    <t>053 Znižovanie znečisťovania</t>
  </si>
  <si>
    <t>0530 Znižovanie znečisťovania</t>
  </si>
  <si>
    <t>054 Ochrana prírody a krajiny</t>
  </si>
  <si>
    <t>0540 Ochrana prírody a krajiny</t>
  </si>
  <si>
    <t>055 Výskum a vývoj v oblasti ochrany životného prostredia</t>
  </si>
  <si>
    <t>0550 Výskum a vývoj v oblasti ochrany životného prostredia</t>
  </si>
  <si>
    <t>056 Ochrana životného prostredia inde neklasifikovaná</t>
  </si>
  <si>
    <t>0560 Ochrana životného prostredia inde neklasifikovaná</t>
  </si>
  <si>
    <t>06 BÝVANIE A OBČIANSKA VYBAVENOSŤ</t>
  </si>
  <si>
    <t>061 Rozvoj bývania</t>
  </si>
  <si>
    <t>0610 Rozvoj bývania</t>
  </si>
  <si>
    <t>062 Rozvoj obcí</t>
  </si>
  <si>
    <t>0620 Rozvoj obcí</t>
  </si>
  <si>
    <t>063 Zásobovanie vodou</t>
  </si>
  <si>
    <t>0630 Zásobovanie vodou</t>
  </si>
  <si>
    <t>066 Bývanie a občianska vybavenosť inde neklasifikované</t>
  </si>
  <si>
    <t>07 ZDRAVOTNÍCTVO</t>
  </si>
  <si>
    <t>071 Zdravotnícke výrobky, prístroje a zariadenia</t>
  </si>
  <si>
    <t>072 Ambulantná zdravotná starostlivosť</t>
  </si>
  <si>
    <t>0721 Všeobecná zdravotná starostlivosť</t>
  </si>
  <si>
    <t>0722 Špecializovaná zdravotná starostlivosť (okrem zubno-l...</t>
  </si>
  <si>
    <t>0723 Zubno-lekárska zdravotná starostlivosť</t>
  </si>
  <si>
    <t>0724 Iná ambulantná zdravotná starostlivosť</t>
  </si>
  <si>
    <t>073 Ústavná zdravotná starostlivosť</t>
  </si>
  <si>
    <t>0731 Zdravotná starostlivosť poskytovaná vo všeobecných ...</t>
  </si>
  <si>
    <t>0732 Zdravotná starostlivosť poskytovaná v špecializovaných ...</t>
  </si>
  <si>
    <t>0734 Iná ústavná zdravotná starostlivosť</t>
  </si>
  <si>
    <t>074 Ochrana, podpora a rozvoj verejného zdravia</t>
  </si>
  <si>
    <t>0740 Ochrana, podpora a rozvoj verejného zdravia</t>
  </si>
  <si>
    <t>075 Výskum a vývoj v oblasti zdravotníctva</t>
  </si>
  <si>
    <t>0750 Výskum a vývoj v oblasti zdravotníctva</t>
  </si>
  <si>
    <t>076 Zdravotníctvo inde neklasifikované</t>
  </si>
  <si>
    <t>0760 Zdravotníctvo inde neklasifikované</t>
  </si>
  <si>
    <t>08 REKREÁCIA, KULTÚRA A NÁBOŽENSTVO</t>
  </si>
  <si>
    <t>081 Rekreačné a športové služby</t>
  </si>
  <si>
    <t>0810 Rekreačné a športové služby</t>
  </si>
  <si>
    <t>082 Kultúrne služby</t>
  </si>
  <si>
    <t>0820 Kultúrne služby</t>
  </si>
  <si>
    <t>083 Vysielacie a vydavateľské služby</t>
  </si>
  <si>
    <t>0830 Vysielacie a vydavateľské služby</t>
  </si>
  <si>
    <t>084 Náboženské a iné spoločenské služby</t>
  </si>
  <si>
    <t>0840 Náboženské a iné spoločenské služby</t>
  </si>
  <si>
    <t>085 Výskum a vývoj v oblasti rekreácie, kultúry a náboženstva</t>
  </si>
  <si>
    <t>086 Rekreácia, kultúra a náboženstvo inde neklasifikované</t>
  </si>
  <si>
    <t>0860 Rekreácia, kultúra a náboženstvo inde neklasifikované</t>
  </si>
  <si>
    <t>09 VZDELÁVANIE</t>
  </si>
  <si>
    <t>091 Predprimárne a primárne vzdelávanie</t>
  </si>
  <si>
    <t>0911 Predprimárne vzdelávanie</t>
  </si>
  <si>
    <t>0912 Primárne vzdelávanie</t>
  </si>
  <si>
    <t>092 Sekundárne vzdelávanie</t>
  </si>
  <si>
    <t>0921 Nižšie sekundárne vzdelávanie</t>
  </si>
  <si>
    <t>0922 Vyššie sekundárne vzdelávanie</t>
  </si>
  <si>
    <t>094 Terciárne vzdelávanie</t>
  </si>
  <si>
    <t>0941 Prvý stupeň terciárneho vzdelávania</t>
  </si>
  <si>
    <t>0942 Druhý stupeň terciárneho vzdelávania</t>
  </si>
  <si>
    <t>095 Vzdelávanie nedefinované podľa úrovne</t>
  </si>
  <si>
    <t>0950 Vzdelávanie nedefinované podľa úrovne</t>
  </si>
  <si>
    <t>096 Vedľajšie služby v školstve</t>
  </si>
  <si>
    <t>0960 Vedľajšie služby v školstve</t>
  </si>
  <si>
    <t>097 Výskum a vývoj v oblasti vzdelávania</t>
  </si>
  <si>
    <t>0970 Výskum a vývoj v oblasti vzdelávania</t>
  </si>
  <si>
    <t>098 Vzdelávanie inde neklasifikované</t>
  </si>
  <si>
    <t>0980 Vzdelávanie inde neklasifikované</t>
  </si>
  <si>
    <t>10 SOCIÁLNE ZABEZPEČENIE</t>
  </si>
  <si>
    <t>101 Choroba, invalidita a ťažké zdravotné postihnutie</t>
  </si>
  <si>
    <t>1011 Choroba</t>
  </si>
  <si>
    <t>1012 Invalidita a ťažké zdravotné postihnutie</t>
  </si>
  <si>
    <t>102 Staroba</t>
  </si>
  <si>
    <t>1020 Staroba</t>
  </si>
  <si>
    <t>103 Pozostalí</t>
  </si>
  <si>
    <t>1030 Pozostalí</t>
  </si>
  <si>
    <t>104 Rodina a deti</t>
  </si>
  <si>
    <t>1040 Rodina a deti</t>
  </si>
  <si>
    <t>105 Nezamestnanosť</t>
  </si>
  <si>
    <t>107 Sociálna pomoc občanom v hmotnej a sociálnej núdzi</t>
  </si>
  <si>
    <t>1070 Sociálna pomoc občanom v hmotnej a sociálnej núdzi</t>
  </si>
  <si>
    <t>108 Výskum a vývoj v oblasti sociálneho zabezpečenia</t>
  </si>
  <si>
    <t>1080 Výskum a vývoj v oblasti sociálneho zabezpečenia</t>
  </si>
  <si>
    <t>109 Sociálne zabezpečenie inde neklasifikované</t>
  </si>
  <si>
    <t>1090 Sociálne zabezpečenie inde neklasifikované</t>
  </si>
  <si>
    <t>Kapitola štátneho rozpočtu / Zdroj</t>
  </si>
  <si>
    <t>Kód</t>
  </si>
  <si>
    <t xml:space="preserve">  600 - Bežné výdavky</t>
  </si>
  <si>
    <t xml:space="preserve">  700 - Kapitálové výdavky</t>
  </si>
  <si>
    <t xml:space="preserve"> 01 Kancelária Národnej rady SR</t>
  </si>
  <si>
    <t>11UA</t>
  </si>
  <si>
    <t>131I</t>
  </si>
  <si>
    <t/>
  </si>
  <si>
    <t xml:space="preserve"> 02 Kancelária prezidenta SR</t>
  </si>
  <si>
    <t>72</t>
  </si>
  <si>
    <t xml:space="preserve"> 03 Úrad vlády SR</t>
  </si>
  <si>
    <t>1P02</t>
  </si>
  <si>
    <t>3AA2</t>
  </si>
  <si>
    <t>3AA3</t>
  </si>
  <si>
    <t>3AC3</t>
  </si>
  <si>
    <t>3P02</t>
  </si>
  <si>
    <t>4 Ministerstvo investícií, regionálneho rozvoja a informatizácie SR</t>
  </si>
  <si>
    <t>131Z</t>
  </si>
  <si>
    <t>1AJ2</t>
  </si>
  <si>
    <t>1AJ4</t>
  </si>
  <si>
    <t>1AZ2</t>
  </si>
  <si>
    <t>3AJ2</t>
  </si>
  <si>
    <t>3AM2</t>
  </si>
  <si>
    <t xml:space="preserve"> 05 Kancelária Ústavného súdu SR</t>
  </si>
  <si>
    <t>06 Kancelária Najvyššieho súdu SR</t>
  </si>
  <si>
    <t xml:space="preserve"> 07 Generálna prokuratúra SR</t>
  </si>
  <si>
    <t xml:space="preserve"> 08 Najvyšší kontrolný úrad SR</t>
  </si>
  <si>
    <t xml:space="preserve"> 09 Slovenská informačná služba</t>
  </si>
  <si>
    <t xml:space="preserve"> 10 Ministerstvo zahraničných vecí a európskych záležitostí SR</t>
  </si>
  <si>
    <t xml:space="preserve"> 11 Ministerstvo obrany SR</t>
  </si>
  <si>
    <t>3AB2</t>
  </si>
  <si>
    <t xml:space="preserve"> 12 Ministerstvo vnútra SR</t>
  </si>
  <si>
    <t>11R4</t>
  </si>
  <si>
    <t>13R4</t>
  </si>
  <si>
    <t>1AT2</t>
  </si>
  <si>
    <t>1AU2</t>
  </si>
  <si>
    <t>1AV2</t>
  </si>
  <si>
    <t>1AY2</t>
  </si>
  <si>
    <t xml:space="preserve"> 13 Ministerstvo spravodlivosti SR</t>
  </si>
  <si>
    <t xml:space="preserve"> 15 Ministerstvo financií SR</t>
  </si>
  <si>
    <t xml:space="preserve"> 18 Ministerstvo životného prostredia SR</t>
  </si>
  <si>
    <t>11B6</t>
  </si>
  <si>
    <t>13B6</t>
  </si>
  <si>
    <t xml:space="preserve"> 20 Ministerstvo školstva, vedy, výskumu a športu SR</t>
  </si>
  <si>
    <t xml:space="preserve"> 21 Ministerstvo zdravotníctva SR</t>
  </si>
  <si>
    <t xml:space="preserve"> 22 Ministerstvo práce, sociálnych vecí a rodiny SR</t>
  </si>
  <si>
    <t>13O6</t>
  </si>
  <si>
    <t>1AK2</t>
  </si>
  <si>
    <t>3AK2</t>
  </si>
  <si>
    <t>3AY2</t>
  </si>
  <si>
    <t xml:space="preserve"> 24 Ministerstvo kultúry SR</t>
  </si>
  <si>
    <t xml:space="preserve"> 26 Ministerstvo hospodárstva SR</t>
  </si>
  <si>
    <t xml:space="preserve"> 27 Ministerstvo pôdohospodárstva a rozvoja vidieka SR</t>
  </si>
  <si>
    <t>1AW2</t>
  </si>
  <si>
    <t>1BD2</t>
  </si>
  <si>
    <t>3AF2</t>
  </si>
  <si>
    <t>3AH2</t>
  </si>
  <si>
    <t>3AI2</t>
  </si>
  <si>
    <t>29 Ministerstvo dopravy a výstavby SR</t>
  </si>
  <si>
    <t xml:space="preserve"> 31 Úrad geodézie, kartografie a katastra SR</t>
  </si>
  <si>
    <t xml:space="preserve"> 32 Štatistický úrad SR</t>
  </si>
  <si>
    <t xml:space="preserve"> 33 Úrad pre verejné obstarávanie</t>
  </si>
  <si>
    <t xml:space="preserve"> 34 Úrad pre reguláciu sieťových odvetví SR</t>
  </si>
  <si>
    <t xml:space="preserve"> 36 Úrad jadrového dozoru SR</t>
  </si>
  <si>
    <t xml:space="preserve"> 37 Úrad priemyselného vlastníctva SR</t>
  </si>
  <si>
    <t xml:space="preserve"> 38 Úrad pre normalizáciu, metrológiu a skúšobníctvo SR</t>
  </si>
  <si>
    <t xml:space="preserve"> 40 Protimonopolný úrad SR</t>
  </si>
  <si>
    <t xml:space="preserve"> 41 Národný bezpečnostný úrad</t>
  </si>
  <si>
    <t xml:space="preserve"> 42 Správa štátnych hmotných rezerv SR</t>
  </si>
  <si>
    <t xml:space="preserve"> 48 Všeobecná pokladničná správa</t>
  </si>
  <si>
    <t>11E2</t>
  </si>
  <si>
    <t>11E4</t>
  </si>
  <si>
    <t>13M1</t>
  </si>
  <si>
    <t>13M2</t>
  </si>
  <si>
    <t>1AN1</t>
  </si>
  <si>
    <t>1AN2</t>
  </si>
  <si>
    <t xml:space="preserve"> 51 Slovenská akadémia vied</t>
  </si>
  <si>
    <t>55 Kancelária Súdnej rady SR</t>
  </si>
  <si>
    <t>56 Kancelária Najvyššieho správneho súdu SR</t>
  </si>
  <si>
    <t>57 Úrad pre územné plánovanie a výstavbu SR</t>
  </si>
  <si>
    <t xml:space="preserve">  S P O L U</t>
  </si>
  <si>
    <t>Ministerstvo investícií, regionálneho rozvoja a informatizácie SR</t>
  </si>
  <si>
    <t>01.4  Základný výskum</t>
  </si>
  <si>
    <t>01.4.0  Základný výskum</t>
  </si>
  <si>
    <t>01.5  Výskum a vývoj v oblasti všeobecných verejných služieb</t>
  </si>
  <si>
    <t>01.5.0  Výskum a vývoj v oblasti všeobecných verejných služieb</t>
  </si>
  <si>
    <t>01.4 Základný výskum</t>
  </si>
  <si>
    <t>02.4 Výskum a vývoj v oblasti obrany</t>
  </si>
  <si>
    <t>02.4.0  Výskum a vývoj v oblasti obrany</t>
  </si>
  <si>
    <t>08.5 Výskum a vývoj v oblasti rekreácie, kultúry a náboženstva</t>
  </si>
  <si>
    <t>08.5.0  Výskum a vývoj v oblasti rekreácie, kultúry a náboženstva</t>
  </si>
  <si>
    <t>05.5 Výskum a vývoj v oblasti ochrany životného prostredia</t>
  </si>
  <si>
    <t>05.5.0  Výskum a vývoj v oblasti ochrany životného prostredia</t>
  </si>
  <si>
    <t xml:space="preserve">Ministerstvo školstva, vedy, výskumu a športu SR </t>
  </si>
  <si>
    <t>01.3 Všeobecné služby</t>
  </si>
  <si>
    <t>01.3.3 Iné všeobecné služby</t>
  </si>
  <si>
    <t>04.8 Výskum a vývoj v ekonomickej oblasti</t>
  </si>
  <si>
    <t>04.8.7  Výskum a vývoj v iných odvetviach</t>
  </si>
  <si>
    <t>09.7 Výskum a vývoj v oblasti vzdelávania</t>
  </si>
  <si>
    <t>09.7.0  Výskum a vývoj v oblasti vzdelávania</t>
  </si>
  <si>
    <t>07.5 Výskum a vývoj v oblasti zdravotníctva</t>
  </si>
  <si>
    <t>07.5.0  Výskum a vývoj v oblasti zdravotníctva</t>
  </si>
  <si>
    <t>10.8 Výskum a vývoj v oblasti sociálneho zabezpečenia</t>
  </si>
  <si>
    <t>10.8.0  Výskum a vývoj v oblasti sociálneho zabezpečenia</t>
  </si>
  <si>
    <t>08.5.Výskum a vývoj v oblasti rekreácie, kultúry a náb.</t>
  </si>
  <si>
    <t>08.5.0  Výskum a vývoj v oblasti rekreácie, kultúry a náb.</t>
  </si>
  <si>
    <t>04.8.4  Výskum a vývoj v oblasti ťažby, výroby a výstavby</t>
  </si>
  <si>
    <t>'04.8.7  Výskum a vývoj v iných odvetviach</t>
  </si>
  <si>
    <t>04.8.2  Výskum a vývoj v oblasti poľn., lesníctva, rybného hosp. a poľovn.</t>
  </si>
  <si>
    <t>04.8.5 Výskum a vývoj v oblasti dopravy</t>
  </si>
  <si>
    <t>04.8.6  Výskum a vývoj v oblasti komunikácií</t>
  </si>
  <si>
    <t>01.5 Výskum a vývoj v oblasti všeobecných verejných služieb</t>
  </si>
  <si>
    <t>Výskum a vývoj v obl</t>
  </si>
  <si>
    <t xml:space="preserve">                                                                                               Výdavky štátneho rozpočtu na vedu a techniku podľa funkčnej klasifikácie za rok 2022</t>
  </si>
  <si>
    <t>600 Bežné výdavky</t>
  </si>
  <si>
    <t>700 Kapitálové výdavky</t>
  </si>
  <si>
    <t>Úhrn výdavkov</t>
  </si>
  <si>
    <t>Plnenie</t>
  </si>
  <si>
    <t>01</t>
  </si>
  <si>
    <t>VŠEOBECNÉ VEREJNÉ SLUŽBY</t>
  </si>
  <si>
    <t>01.3</t>
  </si>
  <si>
    <t>Všeobecné služby</t>
  </si>
  <si>
    <t>01.3.3</t>
  </si>
  <si>
    <t>Iné všeobecné služby</t>
  </si>
  <si>
    <t>2120 Ministerstvo školstva SR</t>
  </si>
  <si>
    <t>01.4</t>
  </si>
  <si>
    <t>01.4.0</t>
  </si>
  <si>
    <t xml:space="preserve"> 2104 Ministerstvo investícií, regionálneho rozvoja a informatizácie SR</t>
  </si>
  <si>
    <t xml:space="preserve"> 2111 Ministerstvo obrany SR</t>
  </si>
  <si>
    <t xml:space="preserve"> 2120 Ministerstvo školstva, vedy, výskumu a športu SR</t>
  </si>
  <si>
    <t xml:space="preserve"> 2031 Úrad geodézie, kartografie a katastra SR</t>
  </si>
  <si>
    <t xml:space="preserve"> 2151 Slovenská akadémia vied</t>
  </si>
  <si>
    <t>01.5</t>
  </si>
  <si>
    <t>01.5.0</t>
  </si>
  <si>
    <t>01.5.0  Výskum a vývoj v oblasti všeobecných verejných služi</t>
  </si>
  <si>
    <t xml:space="preserve"> 2110 Ministerstvo zahraničných vecí SR</t>
  </si>
  <si>
    <t xml:space="preserve"> 2132 Štatistický úrad SR</t>
  </si>
  <si>
    <t>02</t>
  </si>
  <si>
    <t>02  OBRANA</t>
  </si>
  <si>
    <t>02.4</t>
  </si>
  <si>
    <t>02.4  Výskum a vývoj v oblasti obrany</t>
  </si>
  <si>
    <t>02.4.0</t>
  </si>
  <si>
    <t>04</t>
  </si>
  <si>
    <t>04  EKONOMICKÁ  OBLASŤ</t>
  </si>
  <si>
    <t>04.8</t>
  </si>
  <si>
    <t>04.8  Výskum a vývoj v ekonomickej oblasti</t>
  </si>
  <si>
    <t>04.8.1</t>
  </si>
  <si>
    <t>04.8.1 Výskum a vývoj v ekonomickej, obchodnej a pracovnej obl</t>
  </si>
  <si>
    <t xml:space="preserve"> 2138 Ministerstvo pôdohospodárstva a rozvoja vidieka SR</t>
  </si>
  <si>
    <t>04.8.2</t>
  </si>
  <si>
    <t>04.8.2  Výskum a vývoj v oblasti poľnohospodárstva, lesníctva</t>
  </si>
  <si>
    <t xml:space="preserve"> 2127 Ministerstvo pôdohospodárstva a rozvoja vidieka SR</t>
  </si>
  <si>
    <t>04.8.4</t>
  </si>
  <si>
    <t xml:space="preserve"> 2126 Ministerstvo hospodárstva SR</t>
  </si>
  <si>
    <t xml:space="preserve"> 2129 Ministerstvo dopravy, výstavby a regionálneho rozvoja SR</t>
  </si>
  <si>
    <t xml:space="preserve">04.8.5 </t>
  </si>
  <si>
    <t>04.8.5  Výskum a vývoj v oblasti dopravy</t>
  </si>
  <si>
    <t xml:space="preserve">04.8.6  </t>
  </si>
  <si>
    <t>04.8.7</t>
  </si>
  <si>
    <t>05</t>
  </si>
  <si>
    <t>05  OCHRANA ŽIVOTNÉHO PROSTREDIA</t>
  </si>
  <si>
    <t xml:space="preserve">05.5 </t>
  </si>
  <si>
    <t>05.5  Výskum a vývoj v oblasti ochrany životného prostredia</t>
  </si>
  <si>
    <t xml:space="preserve">05.5.0  </t>
  </si>
  <si>
    <t>05.5.0  Výskum a vývoj v oblasti ochrany životného prostredi</t>
  </si>
  <si>
    <t xml:space="preserve"> 2118 Ministerstvo životného prostredia SR</t>
  </si>
  <si>
    <t>07</t>
  </si>
  <si>
    <t>07  ZDRAVOTNÍCTVO</t>
  </si>
  <si>
    <t xml:space="preserve">07.5 </t>
  </si>
  <si>
    <t>07.5  Výskum a vývoj v oblasti zdravotníctva</t>
  </si>
  <si>
    <t xml:space="preserve">07.5.0  </t>
  </si>
  <si>
    <t>2121 Ministerstvo zdravotníctva SR</t>
  </si>
  <si>
    <t>08</t>
  </si>
  <si>
    <t>08  REKREÁCIA, KULTÚRA A NÁBOŽENSTVO</t>
  </si>
  <si>
    <t>08.5</t>
  </si>
  <si>
    <t>08.5  Výskum a vývoj v oblasti rekreácie, kultúry a náboženstvo</t>
  </si>
  <si>
    <t>08.5.0</t>
  </si>
  <si>
    <t>Výskum a vývoj v oblasti rekreácie, kultúry a náb.</t>
  </si>
  <si>
    <t>2124 Ministerstvo kultúry SR</t>
  </si>
  <si>
    <t>09</t>
  </si>
  <si>
    <t>09  VZDELÁVANIE</t>
  </si>
  <si>
    <t>09.7</t>
  </si>
  <si>
    <t>09.7  Výskum a vývoj v oblasti vzdelávania</t>
  </si>
  <si>
    <t xml:space="preserve">09.7.0  </t>
  </si>
  <si>
    <t>10</t>
  </si>
  <si>
    <t>10  SOCIÁLNE ZABEZPEČENIE</t>
  </si>
  <si>
    <t>10.8</t>
  </si>
  <si>
    <t>10.8  Výskum a vývoj v oblasti sociálneho zabezpečenia</t>
  </si>
  <si>
    <t xml:space="preserve">10.8.0 </t>
  </si>
  <si>
    <t xml:space="preserve"> 2122 Ministerstvo práce, sociálnych vecí a rodiny SR</t>
  </si>
  <si>
    <t xml:space="preserve"> 2142 Správa štátnych hmotných rezerv SR</t>
  </si>
  <si>
    <t>S P O L U</t>
  </si>
  <si>
    <t xml:space="preserve">Zoznam poskytnutých dotácií ku dňu 31.12.2022 </t>
  </si>
  <si>
    <t>Rozpočtová rezerva predsedu vlády Slovenskej republiky</t>
  </si>
  <si>
    <t>P. č.</t>
  </si>
  <si>
    <t>Prijímateľ dotácie</t>
  </si>
  <si>
    <t>Účel, na ktorý bola dotácia poskytnutá</t>
  </si>
  <si>
    <t>Výška poskytnutej dotácie v EUR</t>
  </si>
  <si>
    <t>Čerpanie dotácie   v EUR</t>
  </si>
  <si>
    <t>Domov dôchodcov, Brezová 2666/32, 052 01 Spišská Nová Ves</t>
  </si>
  <si>
    <t>na práce spojené s odstránením škôd spôsobených požiarom v Domove dôchodcov v Spišskej Novej Vsi</t>
  </si>
  <si>
    <t>Obec Košecké Podhradie, Košecké Podhradie 359, 018 31 Košecké Podhradie</t>
  </si>
  <si>
    <t>na odstránenie škôd po prívalovej povodni v obci Košecké Podhradie</t>
  </si>
  <si>
    <t>Obec Liptovské Revúce, Liptovské Revúce 386, 034 74 Liptovské Revúce</t>
  </si>
  <si>
    <t>na odstránenie havarijného stavu kotolne v ZŠ s MŠ Liptovské Revúce</t>
  </si>
  <si>
    <t>Obec Rudno nad Hronom, Rudno nad Hronom č. 16, 966 51 Rudno nad Hronom</t>
  </si>
  <si>
    <t>na odstránenie škôd po prívalovej povodni v obci Rudno nad Hronom pre subjekty uvedené v prílohe rozhodnutia</t>
  </si>
  <si>
    <t>Maltézska pomoc Slovensko, Kapitulská 317/9, 811 01 Bratislava - Mestská časť Staré Mesto</t>
  </si>
  <si>
    <t>na rekonštrukciu budovy na Komunitné centrum pre Rómov</t>
  </si>
  <si>
    <t>Pastoračné centrum Anny Kolesárovej, Vysoká nad Uhom 27, 072 14 Vysoká nad Uhom</t>
  </si>
  <si>
    <t>na výstavbu Centra mládeže vo Vysokej nad Uhom</t>
  </si>
  <si>
    <t>BRATISLAVSKÁ KALVÁRIA, Oravská 1264/18, 821 09 Bratislava - Mestská časť Ružinov</t>
  </si>
  <si>
    <t>na obnovu Bratislavskej kalvárie</t>
  </si>
  <si>
    <t>Rímskokatolícka cirkev Farnosť Marianka, Námestie 4. apríla 2/20, 900 33 Marianka</t>
  </si>
  <si>
    <t>na rekonštrukciu vykurovania kostola, farského úradu a kláštora</t>
  </si>
  <si>
    <t>Rímskokatolícka cirkev Farnosť Beša, Beša 100, 935 36 Beša</t>
  </si>
  <si>
    <t>na odstránenie havarijného stavu kostola sv. Anny v Beši</t>
  </si>
  <si>
    <t>Obec Lenartov, Lenartov 37, 086 06 Malcov</t>
  </si>
  <si>
    <t>na práce spojené s opravou mosta po povodniach v obci Lenartov</t>
  </si>
  <si>
    <t>NOVORODENEC.SK, n.o., Pri nemocnici 496/3, 040 01 Košice - mestská časť Juh</t>
  </si>
  <si>
    <t>na nákup zariadení na kriesenie a podporu dýchania novorodencov</t>
  </si>
  <si>
    <t>Rímskokatolícka cirkev Farnosť Levoča, Námestie Majstra Pavla 52, 054 01 Levoča</t>
  </si>
  <si>
    <t>na vypracovanie projektovej dokumentácie stavebných úprav Pútnického domu Mariánska hora - Levoča</t>
  </si>
  <si>
    <t>Rímskokatolícka cirkev Farnosť Skalka nad Váhom, Skalka nad Váhom 41, 913 31 Skalka nad Váhom</t>
  </si>
  <si>
    <t>na rekonštrukciu prístupového chodníka ku Kláštoru Skalka</t>
  </si>
  <si>
    <t>Mesto Stará Ľubovňa. Obchodná 1, 064 01 Stará Ľubovňa</t>
  </si>
  <si>
    <t>na práce spojené s opätovným sfunkčnením futbalového ihriska</t>
  </si>
  <si>
    <t>OZ Vagus, Račianska 1575/78, 831 02 Bratislava</t>
  </si>
  <si>
    <t>na realizáciu projektu: "Krízová pomoc pre denné centrum pre ľudí bez domova a pre terénnu sociálnu prácu"</t>
  </si>
  <si>
    <t>Spoločnosť priateľov detí z detských domovov Úsmev ako dar, Ševčenkova 1175/2, 851 01 Bratislava - Petržalka</t>
  </si>
  <si>
    <t>na rekonštrukciu budovy sociálneho bývania pre štyri rodiny</t>
  </si>
  <si>
    <t>Gréckokatolícka rómska misia, Zlatá Baňa 154, 082 52 Zlatá Baňa</t>
  </si>
  <si>
    <t>na dokončenie rekonštrukcie budovy na multifunkčné zariadenie</t>
  </si>
  <si>
    <t>Nitriansky samosprávny kraj, Rázusova 2A, 949 01 Nitra</t>
  </si>
  <si>
    <t>pre Jókaiho divadlo v Komárne na vytvorenie divadelnej inscenácie:BUCHNER:WOYZECK</t>
  </si>
  <si>
    <t>Rímskokatolícka farnosť Narodenia Panny Márie, Raslavice, Kostolná 27/1, 086 41 Raslavice</t>
  </si>
  <si>
    <t>na rekonštrukciu interiéru Kostola sv. Cyrila a Metoda Tročany</t>
  </si>
  <si>
    <t>Rímskokatolícka farnosť sv. Martina, Lemešany, Lemešany 104, 082 03 Lemešany</t>
  </si>
  <si>
    <t>na reštaurovanie malieb v kostole sv. Martina</t>
  </si>
  <si>
    <t>ABCedu pre vzdelanie, Hargašova 7954/50, 841 06 Bratislava</t>
  </si>
  <si>
    <t>na realizáciu projektu: "Finančná gramotnosť - učením sa hospodáriť a chcem rozumieť peniazom"</t>
  </si>
  <si>
    <t xml:space="preserve">DeafStudio, Solivarská 1423/2, 080 01 Prešov </t>
  </si>
  <si>
    <t>na realizáciu projektu: "Predchádzanie nežiadúcim spoločenským javom na internete prostredníctvom informácií v slovenskom posunkovom jazyku"</t>
  </si>
  <si>
    <t>Inklucentrum - Centrum inkluzívneho vzdelávania, Hálova 993/16, 951 01 Bratislava</t>
  </si>
  <si>
    <t>na realizáciu projektu: "Nenásilnou komunikáciou zastavme šikanu"</t>
  </si>
  <si>
    <t>Kolégium Antona Neuwirtha, Námestie padlých hrdinov 7, 900 28 Ivanka pri Dunaji</t>
  </si>
  <si>
    <t>na realizáciu projektu: "Mysli kriticky"</t>
  </si>
  <si>
    <t>Veselý posunok, Solivarská 1423/2, 080 01 Prešov</t>
  </si>
  <si>
    <t>na realizáciu projektu: "Robotika - zvyšovanie digitálnej gramotnosti u nepočujúcich detí a mládeže"</t>
  </si>
  <si>
    <t>V.I.A.C. - Inštitút pre podporua rozvoj mládeže, Ústie nad Priehradou 41, 028 01 Trstená</t>
  </si>
  <si>
    <t>na realizáciu projektu: "Mindcraft"</t>
  </si>
  <si>
    <t>Žilinský samosprávny kraj, Komenského 48, 011 09 Žilina</t>
  </si>
  <si>
    <t>pre Strednú odbornú školu podnikania a služieb, Hattalova 968, 029 01 Námestovo na realizáciu projektu: "Je to tým, že sme tím"</t>
  </si>
  <si>
    <t>Asociácia pre mládež, vedu a techniku. AMAVET, Hagarova 4, 831 51 Bratislava</t>
  </si>
  <si>
    <t>na realizáciu projektu: "Festival vedy a techniky AMAVET"</t>
  </si>
  <si>
    <t>George Science, o.z., Vodná 1130/8, 949 01 Nitra</t>
  </si>
  <si>
    <t>na realizáciu projektu: "SCIENCE WORKSHOPY"</t>
  </si>
  <si>
    <t>Greenpower To Schools, o.z., Za humnami 45, 949 01 Nitra</t>
  </si>
  <si>
    <t>na realizáciu projektu: "Rozvoj a šírenie inovatívnej didaktiky Project-Based Learning prostredníctvom projektu Greenpower Slovensko"</t>
  </si>
  <si>
    <t>Kemplenov inštitút inteligentných technológií, Mlynské nivy 18890/5, 821 09 Bratislava</t>
  </si>
  <si>
    <t>na realizáciu projektu: "QVIRE"</t>
  </si>
  <si>
    <t xml:space="preserve">KLUB PRIATEĽOV KATEDRY LETECKEJ DOPRAVY, Univerzitná 8215/1, 010 26 Žilina </t>
  </si>
  <si>
    <t>na realizáciu projektu: "Autonómny stratosferický klzák v podmienkach letov na Marse"</t>
  </si>
  <si>
    <t>Nadácia Cvernovka, Račianska 1575/78, 83102 Bratislava</t>
  </si>
  <si>
    <t>na realizáciu projektu: "Rozvoj vzdelávacích formátov Novej Cvernovky"</t>
  </si>
  <si>
    <t>Národné centrum robotiky, Ilkovičova 3, 841 04 Bratislava</t>
  </si>
  <si>
    <t>na realizáciu projektu: "Doktoranti pre slovenský priemysel"</t>
  </si>
  <si>
    <t>pre Krajské osvetové stredisko v Nitre, Fatranská 3, 949 01 Nitra na realizáciu projektu: "Veda hravo - jednoducho o zložitom"</t>
  </si>
  <si>
    <t>SOLAR Hvezdáreň Senec, Dlhá 24/F, 903 01 Senec</t>
  </si>
  <si>
    <t>na realizáciu projektu: "KOZMO v planetáriu"</t>
  </si>
  <si>
    <t>Ústav zoológie SAV, v.v.i., Dúbravská cesta 9, 845 06 Bratislava</t>
  </si>
  <si>
    <t>na realizáciu proejktu: "Zážitkové laboratórium pre popoularizačné aktivity"</t>
  </si>
  <si>
    <t>Junior Achievement Slovensko, n.o., Pribinova 4195/25, 811 09 Bratislava</t>
  </si>
  <si>
    <t>na realizáciu projektu: "Finančná gramotnosť - prakticky a zážitkovo"</t>
  </si>
  <si>
    <t>Slovenská organizácia pre výskumné a vývojové aktivity, o.z., Špitálska 10, 811 08 Bratislava</t>
  </si>
  <si>
    <t>na realizáciu projektu: "Európska noc výskumníkov 2022: Veda spája SK-UA"</t>
  </si>
  <si>
    <t>Mesto Hnúšťa, Francisciho 74/2, 981 01 Hnúšťa</t>
  </si>
  <si>
    <t>pre Základnú školu, Klokočova 742/15, 981 01 Hnúšťa na realizáciu projektu: "NIE šikanovaNIE"</t>
  </si>
  <si>
    <t>Pôtoň, Bátovce 358, 935 03 Bátovce</t>
  </si>
  <si>
    <t>na realizáciu projektu: "Psota na Slovensku"</t>
  </si>
  <si>
    <t>"Fórum pre pomoc starším"  - národná sieť, o.z., Záhradnícka 24, 971 01 Prievidza</t>
  </si>
  <si>
    <t>na realizáciu projektu: "Senior v dobe digitálnej"</t>
  </si>
  <si>
    <t>Univerzita Konštantína Filozofa v Nitre, Trieda A. Hlinku 603/1, 949 01 Nitra</t>
  </si>
  <si>
    <t>pre Filozofickú fakultu na realizáciu projektu: "Infodémia - zvyšovanie mediálnej a digitálnej gramotnosti generácie Z"</t>
  </si>
  <si>
    <t>Technická univerzita v Košiciach, Fakulta materiálov, metalurgie a recyklácie, Ústav recyklačných technológií, Letná 9, 042 00 Košice</t>
  </si>
  <si>
    <t>na realizáciu projektu: " Recyklačná akadémia"</t>
  </si>
  <si>
    <t>Protect work, Závodská 679, 908 73 Veľké Leváre</t>
  </si>
  <si>
    <t>na realizáciu projektu: "Digital Skills Accelerator - DigiCom"</t>
  </si>
  <si>
    <t>Obec Ďurčiná, Ďurčiná 77, 015 01 Ďurčiná</t>
  </si>
  <si>
    <t>na realizáciu projektu: "Vybudovanie komunitného centra!"</t>
  </si>
  <si>
    <t>Mesto Žiar nad Hronom, Š. Moyzesa 46, 965 01 Žiar nad Hronom</t>
  </si>
  <si>
    <t>na rekonštrukciu dvora Svätokrížskeho domu</t>
  </si>
  <si>
    <t>Digitálna inteligencia, Rubinova 12852/28, 831 52 Bratislava</t>
  </si>
  <si>
    <t>na realizáciu projektu: "Prevencia (kyber)šikanovania cez rovesnícke vzdelávanie"</t>
  </si>
  <si>
    <t>SPOKOJNOSŤ - centrum sociálnych služieb, n.o., Jesenského 449, 971 01 Prievidza</t>
  </si>
  <si>
    <t>na realizáciu projektu: "Digitálne zručnosti pre zdravotne znevýhodnených"</t>
  </si>
  <si>
    <t>VIAC AKO UČENIE, Gorazdova 19, 949 01 Nitra</t>
  </si>
  <si>
    <t>na realizáciu projektu: "VIANOCE S FYZIKOU"</t>
  </si>
  <si>
    <t>Prešovský samosprávny kraj, Námestie mieru 2, 080 01 Prešov</t>
  </si>
  <si>
    <t>pre Podtatranské múzeum v poprade na realizáciu expozície Knieža z Popradu a jeho hrobka</t>
  </si>
  <si>
    <t>Cirkevná spojená škola, Okružná 2062/25, 026 01 Dolný Kubín</t>
  </si>
  <si>
    <t>na realizáciu projektu: "Cez pestré vyučovanie k rozvoju kritického myslenia a digitálnych zručností"</t>
  </si>
  <si>
    <t>POST BELLUM SK, Klincová 35, 821 08 Bratislava</t>
  </si>
  <si>
    <t>na realizáciu projektu: "Vzdelávacia online platforma Puzzle pamäti národa"</t>
  </si>
  <si>
    <t>pre Gymnázium Viliama Paulnyho Tótha, Malá hora 3, 036 01 Martin na realizáciu projektu: "Popularizujeme fyziku a vzdelávanie učiteľov fyziky"</t>
  </si>
  <si>
    <t>Vedecký brloh, o.z., Kremnická 69, 040 11 Košice</t>
  </si>
  <si>
    <t>na realizáciu projektu: "Bádateľský denník a bádateľská čítanka"</t>
  </si>
  <si>
    <t>NextStep Science, o.z., Rajská 8, 811 08 Bratislava</t>
  </si>
  <si>
    <t>na realizáciu projektu: "NextStep Science Conference 2023"</t>
  </si>
  <si>
    <t>Banskobystrický samosprávny kraj, Námestie SNP 23, 974 01 Banská Bystrica</t>
  </si>
  <si>
    <t>pre Bábkové divadlo na Rázcestí, Skuteckého 14, 974 01 Banská Bystrica na realizáciu projektu: "Cyber Cyrano - mrazivý príbeh o tínedžeroch a (ne)skutočnej virtuálnej realite"</t>
  </si>
  <si>
    <t>Centrum rozvoja inovácií, Cintorínska 7, 984 01 Lučenec</t>
  </si>
  <si>
    <t>na realizáciu projektu: "Inovácie - cesta do budúcnosti Slovenska"</t>
  </si>
  <si>
    <t>pre Podtatranskú knižnicu v Poprade, Podtatranská 1548/1, 058 01 Poprad na realizáciu projektu: "Digitálne pondelky"</t>
  </si>
  <si>
    <t>Mesto Trnava, Hlavná ulica 1, 917 71 Trnava</t>
  </si>
  <si>
    <t>pre Zaži v Trnave - Mestské kultúrne stredisko, Hlavná ulica 1, 917 01 Trnava na realizáciu projektu: "Komunitná Modranka"</t>
  </si>
  <si>
    <t>Obec Jablonec, Jablonec 206, 900 86 Jablonec</t>
  </si>
  <si>
    <t>na realizáciu projektu: "Vybudovanie oddychovo-prezentačnej zóny pri Vyhliadkovej veži Jablonec"</t>
  </si>
  <si>
    <t>pre Oravskú knižnicu Antona Habovštiaka v dolnom kubíne, S. Nováka 1763/2, 026 80 Dolný Kubín na realizáciu projektu: "Bezpečnosť vo virtuálnom svete "</t>
  </si>
  <si>
    <t>Prievidzká chemická spoločnosť (PChS), o.z., M. Hodžu 10/16, 971 01 Prievidza</t>
  </si>
  <si>
    <t>na realizáciu projektu: "Súťažné aktivity v oblasti chémie ako  nástroj popularizácie vedy"</t>
  </si>
  <si>
    <t>Cirkevné gymnázium Štefana Mišíka, Radničné námestie 271/8, 052 01 Spišská Nová Ves</t>
  </si>
  <si>
    <t>na realizáciu projektu: "Ako sa nestratiť v mediálnom svete"</t>
  </si>
  <si>
    <t>Living Memory, Silvánova 23D, 902 01 Pezinok</t>
  </si>
  <si>
    <t>na relaizáciu projektu: "Minulosť je pred nami"</t>
  </si>
  <si>
    <t>Turnaj mladých fyzikov, o.z., Dúbravská cesta 9, 845 11 Bratislava</t>
  </si>
  <si>
    <t>na realizáiu projektu: "Turnaj mladých fyzikov"</t>
  </si>
  <si>
    <t>Cesta nádeje, Mlynská 23, 040 01 Košice</t>
  </si>
  <si>
    <t>na realizáciu projektu. " Miesto stretnutia - Alzheimer Café Košice"</t>
  </si>
  <si>
    <t>Obec Málinec, Námestie SNP 474/1, 985 56 Málinec</t>
  </si>
  <si>
    <t>na realizáciu projektu: "Obnova komunitného života v obci Málinec"</t>
  </si>
  <si>
    <t>Obec Pusté Úľany, Hlavná 111/66, 925 28 Pusté Úľany</t>
  </si>
  <si>
    <t>na realizáciu projektu: "Športom k rozvoju komunitného života po pandémii v obci Pusté Úľany"</t>
  </si>
  <si>
    <t>Rímskokatolícka cirkev Farnosť Štefanov, Štefanov 2, 906 45 Štefanov</t>
  </si>
  <si>
    <t>na rekonštrukciu umeleckého maľovania kostola</t>
  </si>
  <si>
    <t>Slovenská debatná asociácia, Ventúrska 5, 811 01 Bratislava</t>
  </si>
  <si>
    <t>na realizáciu projektu: "Posilňovanie mediálnej gramotnosti medzi mladými hrou a súťažou"</t>
  </si>
  <si>
    <t>Nadácia NÁRODOSPODÁR, Dolnozemská cesta 1, 851 19 Bratislava</t>
  </si>
  <si>
    <t>na realizáciu projektu: "Príprava na úspech vo svete financií"</t>
  </si>
  <si>
    <t>Obec Tomášovce, Partizánska 132, 985 56 Tomášovce</t>
  </si>
  <si>
    <t>na realizáciu projektu: "Stará škola - Tomášovce"</t>
  </si>
  <si>
    <t>Slovenská astronomická spoločnosť pri Slovenskej akadémii vied, Tatranská Lomnica 154, 059 60 Vysoké Tatry</t>
  </si>
  <si>
    <t>na realizáciu projektu. "S ďalekohľadom na cestách"</t>
  </si>
  <si>
    <t>Obec Lemešany, Lemešany 186, 082 03 Lemešany</t>
  </si>
  <si>
    <t>na realizáciu projektu: "Podpora komunutného života po pandémii v obci Lemešany"</t>
  </si>
  <si>
    <t>Útulný domov, Jablonica 237, 906 32 Jablonica</t>
  </si>
  <si>
    <t>na realizáciu projektu: "Tradícia remeselných dielní a voľnočasových aktivít pre rozvoj komunitného života po pandémii"</t>
  </si>
  <si>
    <t>Rímskokatolícka cirkev Farnosť Pezinok, Farská 139/5, 902 01 Pezinok</t>
  </si>
  <si>
    <t>na obnovu helmice veže kostola</t>
  </si>
  <si>
    <t>Rímskokatolícka farnosť sv. Mikuláša, Prešov, Hlavná 2911/81, 080 01 Prešov</t>
  </si>
  <si>
    <t>na výstavbu Pastoračného centra a Kostola Božieho milosrdenstva Prešov - Šidlovec</t>
  </si>
  <si>
    <t>Mesto Sabinov, Námestie slobody 57, 083 01 Sabinov</t>
  </si>
  <si>
    <t>pre Mestské kultúrne stredisko v Sabinove, Janka Borodáča 18, 083 01 Sabinov na realizáciu projektu: "Z rúk majstrov - jesenný festival"</t>
  </si>
  <si>
    <t>OZ Verejnô, Čsl. Brigády 1878/15, 031 01 Liptovský Mikuláš</t>
  </si>
  <si>
    <t>na realizáciu projektu: "Kultúrno-komunitný priestor Hory Doly!"</t>
  </si>
  <si>
    <t>C.I.N. (cin - ako "puto!), Mlynská 539/39, 920 42 Červeník</t>
  </si>
  <si>
    <t>na realizáciu projektu: "Život vo Verešvári"</t>
  </si>
  <si>
    <t>Halúzka, Nižná Olšava 61, 090 32 Nižná Olšava</t>
  </si>
  <si>
    <t>na realizáciu projektu: "Späť k sebe navzájom. Pridajte sa do našej rodiny"</t>
  </si>
  <si>
    <t>ZAFIRAH, o.z., Továrenská 1219, 956 18 Bošany</t>
  </si>
  <si>
    <t>na realizáciu projektu: "Infofilter"</t>
  </si>
  <si>
    <t>pre Strednú odbornú školu , Bystrická 4, 966 81 Žarnovica na realizáciu projektu: "Zveľadenie okolia bazéna v areáli SOŠ Žarnovica"</t>
  </si>
  <si>
    <t>pre Gymnázium, Školská 837, 027 44 Tvrdošín na realizáciu projektu: "Kluby zelene a prevencie, dobrovoľníctva a kreativity"</t>
  </si>
  <si>
    <t>Diecézny katechetický úrad Spišskej diecézy, Levočská 10, 052 01 Spišská Nová Ves</t>
  </si>
  <si>
    <t>na realizáciu projektu: "Rozvoj mediálnej gramotnosti a digitálnych zručností učiteľov náboženstva"</t>
  </si>
  <si>
    <t>Obec Kurimany, Kurimany 56, 054 01 Kurimany</t>
  </si>
  <si>
    <t>na realizáciu projektu: "Podpora komunitného života a športových aktivít - woroutové ihrisko v Obci Kurimany"</t>
  </si>
  <si>
    <t>Múzeum vysťahovalectva z územia Slovenska do severnej Ameriky, Zajačia 1791/5, 040 01 Košice -  Vyšné Opátske</t>
  </si>
  <si>
    <t>na rekonštrukciu drevenej vahadlovej studne - Ťahynský žurav</t>
  </si>
  <si>
    <t>Zippy, Hrušková 9/A, 831 06 Bratislava</t>
  </si>
  <si>
    <t>na realizáciu projektu: "Prevencia šikany prostredníctvom programov emociálneho a sociálneho učenia u detí vo veku 5-10 rokov"</t>
  </si>
  <si>
    <t>Hokejový klub Nové Mesto nad Váhom, zelená voda II č. 3204/203, 915 01 Nové Mesto nad Váhom</t>
  </si>
  <si>
    <t>na realizáciu projektu: "Slovensko žije hokejom"</t>
  </si>
  <si>
    <t>Obec Neded, Neded 844, 925 85 Neded</t>
  </si>
  <si>
    <t>na realizáciu projektu: "Old, young all together - Starí, mladí všetci spolu..."</t>
  </si>
  <si>
    <t>Starohorský banícky spevokol, Trieda SNP 37, 974 01 Banská Bystrica</t>
  </si>
  <si>
    <t xml:space="preserve">na realizáciu projektu: "BANÍCKA ĎAKOVNÁ SLÁVNOSŤ" </t>
  </si>
  <si>
    <t>Univerzita Komeského v Bratislave, Šafárikovo námestie 6, 814 99 Bratislava</t>
  </si>
  <si>
    <t>na realizáciu projektu: "Falling Walls Lab Slovakia 2022"</t>
  </si>
  <si>
    <t>Prešovská univerzita v Prešove, Ul. 17. novembra č. 1, 080 01 Prešov</t>
  </si>
  <si>
    <t xml:space="preserve">pre Filozofickú fakultu na realizáciu projektu: "Propaganda a manipulácia informácií na internete </t>
  </si>
  <si>
    <t>Obec Malá Tŕňa, Tokajská ulica 25, 076 82 Malá Tŕňa</t>
  </si>
  <si>
    <t>na realizáciu projektu: "Rozprávkový Tokaj"</t>
  </si>
  <si>
    <t>Spišská katolícka charita, Slovenská 1765/30, 052 01 Spišská Nová Ves</t>
  </si>
  <si>
    <t>na realizáciu projektu: "Blízko pri človeku"</t>
  </si>
  <si>
    <t>SYTEV, Lipová 810/30, 024 01 Kysucké Nové Mesto</t>
  </si>
  <si>
    <t>na realizáciu projektu: "Vybudujme si klubovňu"</t>
  </si>
  <si>
    <t>na realizáciu projektu: "Banícky deň v Hnúšti"</t>
  </si>
  <si>
    <t>Mesto Medzilaborce, Mierová 326/4, 068 01 Medzilaborce</t>
  </si>
  <si>
    <t>pre Základnú školu, komenského 135/6, 068 01 Medzilaborce na realizáciu projektu: "Relax na jednotku"</t>
  </si>
  <si>
    <t>Občianske združenie Srdcom Strehovčania, Ulica Imre Madácha 3, 991 02 Dolná Strehová</t>
  </si>
  <si>
    <t>na realizáciu projektu: "Oživenie kultúry v Obci Dolná Strehová a rozprúdenie života v komunitách"</t>
  </si>
  <si>
    <t>Obec Lehnice, Lehnice 89, 930 37 Lehnice</t>
  </si>
  <si>
    <t>na realizáciu projektu: "Wind od change - rozvoj komunitného potenciálu"</t>
  </si>
  <si>
    <t>Občianske združenie GENŠ, Honce 148, 049 32 Honce</t>
  </si>
  <si>
    <t>na realizáciu projektu: "Altánok pod Plešiveckou planinou"</t>
  </si>
  <si>
    <t>Obec Hlinné, Hlinné 74, 094 35 Hlinné</t>
  </si>
  <si>
    <t>na realizáciu projektu: "Vybudovanie workoutového ihriska v obci"</t>
  </si>
  <si>
    <t>Lifestarter, Ľ. Podjavorinskej 20, 917 01 Trnava</t>
  </si>
  <si>
    <t>na realizáciu projektu: "TEDA - trnavská veda"</t>
  </si>
  <si>
    <t>pre Strednú odbornú školu drevársku a stavebnú, Krásno nad Kysucou 1642, 023 02 Krásno nad Kysucou na realizáciu projektu: "Posilňovanie komunitných vzťahov"</t>
  </si>
  <si>
    <t>Tabačka Kultirfabrik n.o., Gorkého 2, 040 01 Košice</t>
  </si>
  <si>
    <t>na realizáciu projektu: "TabLab"</t>
  </si>
  <si>
    <t>Vedátor, Stolárska 7030/37, 831 06 Bratislava</t>
  </si>
  <si>
    <t>na realizáciu projektu: "Veda k ľuďom"</t>
  </si>
  <si>
    <t>Obec Brieštie, Brieštie 76, 038 22 Brieštie</t>
  </si>
  <si>
    <t>na realizáciu projektu: "Vypnite mobily a poďme sa zabávať a športovať"</t>
  </si>
  <si>
    <t>Obec Prenčov, Prenčov 300, 969 73 Prenčov</t>
  </si>
  <si>
    <t>na realizáciu projektu: "Šport nás spája"</t>
  </si>
  <si>
    <t>Tanečný klub "BIBS", Poriadie 166, 906 22 Poriadie</t>
  </si>
  <si>
    <t>na realizáciu projektu: "Rozvoj spoločenského života prostredníctvom tanca, hudby a umenia naprieč generáciami a komunitami"</t>
  </si>
  <si>
    <t>Mesto Handlová, Námestie baníkov 7, 972 51 Handlová</t>
  </si>
  <si>
    <t>na realzáciu projektu:"BUĎ DOBRÝ KAMARÁT, ŠIKANU NIKTO NEMÁ RÁD"</t>
  </si>
  <si>
    <t>Centrum biovied SAV, v.v.i., Dúbravská cesta 9, 840 05 Bratislava</t>
  </si>
  <si>
    <t>na realizáciu projektu: "Vedecký kemp CBv"</t>
  </si>
  <si>
    <t>Obec Marcelová, Námestie slobody 1199, 946 32 Marcelová</t>
  </si>
  <si>
    <t>pre ZŠ Marcelová, Cesta na vŕšku 1, 946 32 Marcelová na realizáciu projektu: "Again together!"</t>
  </si>
  <si>
    <t>Mesto Prešov, Hlavná 73, 080 01 Prešov</t>
  </si>
  <si>
    <t>pre Základnú školu Važecká, Važecká 11, 080 05 Prešov na realizáciu projektu: "Budujeme bezpečnú školu"</t>
  </si>
  <si>
    <t>Iniciatíva Arta, o.z., Kollárova 2, 921 01 Piešťany</t>
  </si>
  <si>
    <t>na realizáciu projektu: "Živé miesto v centre mesta"</t>
  </si>
  <si>
    <t>Alvaria, Plynárenská 5944/7B, 821 09 Bratislava</t>
  </si>
  <si>
    <t>na realizáciu projektu: "Spoznaj otvorené dáta"</t>
  </si>
  <si>
    <t>Obec Hlboké nad Váhom, Hlboké nad Váhom 218, 014 01 Hlboké nad Váhom</t>
  </si>
  <si>
    <t>na realizáciu projektu: "Rozvoj komunitného života obce - kultúrne a športové aktivity v obci Hlboké nad Váhom"</t>
  </si>
  <si>
    <t>Združenie Veľké Kapušany a okolie (Nagykapos és vidéke társulás), Čepeľ 369/64, 079 01 Veľké Kapušany</t>
  </si>
  <si>
    <t>na realizáciu projektu: "Oživenie a rozvoj aktivít v Regionálnom dome vo Veľkých Kapušanoch"</t>
  </si>
  <si>
    <t>Autisti-Agentúra špecializovaných služieb pre autistov a iné zdravotné postihnutie, nezisková organizácia, Revúcka 1075/8, 821 08 Bratislava</t>
  </si>
  <si>
    <t>na realizáciu projektu:  "Stále platí príbeh o 3 grošoch?"</t>
  </si>
  <si>
    <t>Mesto  Revúca, Námestie slobody 13/17, 050 80 Revúca</t>
  </si>
  <si>
    <t>pre Mestské kultúrne stredisko, Námestie slobody 14/18, 050 01 Revúca na realizáciu projektu: "SPOLU je nám lepšie!"</t>
  </si>
  <si>
    <t>Mestská časť Bratislava - Staré mesto, Vajanského nábrežie 3, 814 21 Bratislava</t>
  </si>
  <si>
    <t>pre Staromestskú knižnicu, Blumentálska 10/a, 814 41 Bratislava na realizáciu projeku: "Aktívni a vzdelaní"</t>
  </si>
  <si>
    <t>pre Krajskú knižnicu Ľudovíta Štúra, Ľ. Štúra 861/5, 960 82 Zvolen na realizáciu projektu: "Kreatívne laboratórium v knižnici"</t>
  </si>
  <si>
    <t>pre Verejnú knižnicu Mikuláša Kováča, Jilemnického 1710/48, 974 04 Banská Bystrica na realizáciu projektu: "Programuj, kreatívne mysli a pracuj s 3D tlačiarňou"</t>
  </si>
  <si>
    <t>Slovenská poľnohospodárska univerzita v Nitre, Trieda Andreja Hlinku 2, 949 76 Nitra</t>
  </si>
  <si>
    <t>pre Fakultu záhradníctva a krajinného inžinierstva na realizáciu projektu: "Vedecký deň stredoškoláka"</t>
  </si>
  <si>
    <t xml:space="preserve">Košický samosprávny kraj, Námestie Maratónu mieru 1, 042 66 Košice </t>
  </si>
  <si>
    <t>pre Gemerskú knižnicu Pavla Dobšinského v Rožňave, Lipová 3, 048 01 Rožňava na realizáciu projektu: "Zázraky techniky v knižnici"</t>
  </si>
  <si>
    <t>pre Zemplínsku knižnicu v Trebišove, M.R. Štefánika 1978/53, 075 01 Trebišov na realizáciu projektu: "Zrátané a podčiarknuté"</t>
  </si>
  <si>
    <t>pre Krajskú knižnicu Karola Kmeťka v Nitre, Fraňa Mojtu 281/18, 950 51 Nitra na realizáciu projektu: "Od čitateľskej gramotnostik digitálnym technológiám"</t>
  </si>
  <si>
    <t>pre Hornozemplínsku knižnicu vo Vranove nad Topľou, M.R.Štefánika 875/200, 093 01 Vranov nad Topľou na realizáciu projetu: "Za inovatívnym vzdelávaním do knižnice"</t>
  </si>
  <si>
    <t>pre Krajskú knižnicu P.O.Hviezdoslava v Prešove, Levočská 1, 080 01 Prešov na realizáciu projektu: "FABolous LABoratory"</t>
  </si>
  <si>
    <t>pre Ľubovniansku knižnicu, Letná 1073/6, 064 01 Stará Ľubovňa na realizáciu projektu: "FuSciLab (zábavné vedecké laboratórium)"</t>
  </si>
  <si>
    <t>pre Okresnú knižnicu Dávida Gutgesela v Bardejove, Radničné námestie 1, 085 01 Bardejov na realizáciu projektu: "Programuj, svet technológií objavuj"</t>
  </si>
  <si>
    <t>Trenčiansky samosprávny kraj, K dolnej stanici 7282/20A, 911 01 Trenčín</t>
  </si>
  <si>
    <t>pre Považskú knižnicu v Považskej Bystrici, Štúrova 41/14, 017 45 Považská Bystrica na realizáciu projektu: "Hravé programovanie v knižnici ako rozvoj krealtívneho a logického myslenia detí"</t>
  </si>
  <si>
    <t>pre Krajskú knižnicu v Žiline, Ul. A. Bernoláka 47, 011 77 Žilina na realizáciu projektu: "Veda v kniižnici"</t>
  </si>
  <si>
    <t>pre Kysuckú knižnicu v Čadci, 17. novembra 1258, 022 01 Ćadca na realizáciu projektu: "Junior programátor"</t>
  </si>
  <si>
    <t>pre Oravskú knižnicu Antona Habovštiaka v Dolnom Kubíne, S. Nováka 1763/2, 026 80 Dolný Kubín na realizáciu projektu: "Knižnica 2.0"</t>
  </si>
  <si>
    <t>pre Turčiansku knižnicu v Martine, Divadelná č. 4619/5, 036 01 Martin na realizáciu projektu: "Myslí Ti to? Pridaj sa!"</t>
  </si>
  <si>
    <t>pre "JESEŇ ŽIVOTA", ZSS Levice, Družstevnícka 22, 934 01 Levice na realizáciu projektu: "ZNOVU ZAČAŤ ŽIŤ"</t>
  </si>
  <si>
    <t>PAREZKA, n.o., Družstevná 220/6, 044 15 Nižná Myšľa</t>
  </si>
  <si>
    <t>na realizáciu projektu: "Inovujeme spoločne "Kde sú včely, tam je život"</t>
  </si>
  <si>
    <t>pre Spoločnosť priateľov detí z detských domovov Úsmev ako dar - Regionálnu pobočku Ružomberok, Madačova 3, 034 01 Ružomberok na realizáciu projektu: "Srdce pre druhých"</t>
  </si>
  <si>
    <t>Svetlo pre Olichov, Olichov 601/1, 951 81 Volkovce časť Olichov</t>
  </si>
  <si>
    <t>na realizáciu projektu: "Opäť tvorme spoločne"</t>
  </si>
  <si>
    <t>Vrbovskí Gazdovia, Zemiansky Vrbovok 31, 962 41 Zemiansky Vrbovok</t>
  </si>
  <si>
    <t>na realizáciu projektu: "Rozvoj a zabezpečenie komunitného gazdovského trhhu v opevnenom kláštore Bzovík"</t>
  </si>
  <si>
    <t>DOMKA - Združenie saleziánskej mládeže, Tri hôrky 17, 040 11 Košice</t>
  </si>
  <si>
    <t>na realizáciu projektu: "Ako sa nestratiť v súčasnom svete"</t>
  </si>
  <si>
    <t>QUO VADIS, o.z., I. Krasku 7, 960 01 Zvolen</t>
  </si>
  <si>
    <t>na realizáciu projektu: "NÁDEJ V KOMUNITE"</t>
  </si>
  <si>
    <t>Obec Lúčka, Lúčka 32, 053 03 Lúčka</t>
  </si>
  <si>
    <t>na opravu podlahy v spoločenskej miestnosti</t>
  </si>
  <si>
    <t>Mesto Skalica, Námestie slobody 145/10, 909 01 Skalica</t>
  </si>
  <si>
    <t>pre Základnú školu Vajanského 2, Vajanského12, 909 01 Skalica na realizáciu  projektu: "Týždeň vedy"</t>
  </si>
  <si>
    <t>Tu som, Nám, M.R.Štefánika 32, 977 01 Brezno</t>
  </si>
  <si>
    <t>na realizáciu projektu: "Tu SOM hravý"</t>
  </si>
  <si>
    <t>Snílky, o.z., Belá-Dulice 31, 038 11 Belá - Dulice</t>
  </si>
  <si>
    <t>na realizáciu projektu: "Konečne spolu"</t>
  </si>
  <si>
    <t>Dedičstvo, Farská 139/5, 902 01 Pezinok</t>
  </si>
  <si>
    <t>na obnovu Kaplnky sv. Rozálie</t>
  </si>
  <si>
    <t>pre Krajskú hvezdáreň a planetárium Maximiliána Hella v Žiari nad Hronom, Dukelských hrdinov 1298/21A, 965 01 Žiar nad Hronom na realizáciu projektu: "Atraktívny vesmír pod kupolou žiarskeho planetária"</t>
  </si>
  <si>
    <t>Čaje, Novoť 411, 029 55 Novoť</t>
  </si>
  <si>
    <t>na realizáciu projektu: "Komunitný altánok - odpočívadlo"</t>
  </si>
  <si>
    <t>Ipeľské kultúrne a turistické združenie Ipolymenti Kultúrális és Turisztikai Társaság, Salka 435, 943 61 Salka</t>
  </si>
  <si>
    <t>na realizáciuprojektu: "Festivaly tanca, hudby a rozprávok"</t>
  </si>
  <si>
    <t>Laura, združenie mladých, Miletičova 7, 821 08 Bratislava</t>
  </si>
  <si>
    <t>na realizáciu projektu: "Daj viac - daj seba"</t>
  </si>
  <si>
    <t>Občianske združenie Náš Klokoč, Klokoč 1, 962 25 Klokoč</t>
  </si>
  <si>
    <t>na realizáciu projektu: "Folklórna skupina z Klokočova - Po fašiangovaní"</t>
  </si>
  <si>
    <t xml:space="preserve">Obec Veličná, Veličná 162, 027 54 Veličná </t>
  </si>
  <si>
    <t>na realizáciu projektu: "Rajčuliáda"</t>
  </si>
  <si>
    <t>pre Strednú odbornú školu, Lipová 8, 972 51 Handlová na realizáciu projektu: "Dobré miesto"</t>
  </si>
  <si>
    <t>Mesto Vysoké Tatry, Starý Smokovec 18001, 062 01 Vysoké Tatry</t>
  </si>
  <si>
    <t>na realizáciu projektu: "Záver tatranského kultúrneho leta"</t>
  </si>
  <si>
    <t>Obec Vrbovce, Vrbovce 42, 906 06 Vrbovce</t>
  </si>
  <si>
    <t>pre Záklanú školu s materskou školou Vrbovce 147, 906 06 Vrbovce na realizáciu projektu: "Učenie, ani porozumenie nemôžu nastať v atmosfére úzkosti"</t>
  </si>
  <si>
    <t>Centrum Naša chalúpka, o.z., Generála Dvobodu 977/46, 958 01 Partizánske</t>
  </si>
  <si>
    <t>na realizáciu projektu: "Inkluzívne športové všeličo pre deti a mladých ľudí so zdravotným znevýhodnením"</t>
  </si>
  <si>
    <t>Základná škola sv. Ladislava, Lipová 3868, 955 01 Topoľčany</t>
  </si>
  <si>
    <t>na realizáciu projektu: "Spolu proti šikane"</t>
  </si>
  <si>
    <t>pre Oravské kultúrne stredisko Dolný Kubín, Bysterecká 1263/55, 026 01 Dolný Kubín na realizáciu projektu: "Tri triedy, tri školy v troch okresoch začínajú BOJ PROTI INFORMAČNÝM HROZBÁM"</t>
  </si>
  <si>
    <t>Obec Nižná Voľa, Nižná Voľa 30, 086 21 Lukavica</t>
  </si>
  <si>
    <t>na realizáciu projektu: "Slávnosť tradičných jedál pri príležitosti výročia prvej zmienky obce Nižná Voľa"</t>
  </si>
  <si>
    <t>pre Gymnázium Trebišovská, Trebišovská 12, 040 11 Košice na realizáciu projektu: "PEER pyramída - rovesníci v prevencii šikanovania a kyberšikanovania"</t>
  </si>
  <si>
    <t>Mesto Nové Zámky, Hlavné námestie 10, 940 02 Nové Zámky</t>
  </si>
  <si>
    <t>pre Základnú školu Gergelya Czuczora s vyučovcím jazykom maďarským - Czuczor Gergely Alapiskola, G. Czuczora 10, 940 02 Nové Zámky na realizáciu projektu: "Chcem žiť dôstojne"</t>
  </si>
  <si>
    <t>pre Kysucké kultúrne stredisko v Čadci, Ul. 17. novembra 1258, 022 01 Čadca na realizáciu projektu: "STOP dezinformáciám a šikane"</t>
  </si>
  <si>
    <t>pre Knižnicu Jána Henkela v Levoči, Námestie Majstra Pavla 58, 054 01 Levoča na realizáciu projektu:"Moderná knižnica"</t>
  </si>
  <si>
    <t>Trnavský samosprávny kraj, P.O.Box 128, Starohájska 10, 917 01 Trnava</t>
  </si>
  <si>
    <t>pre Záhorskú knižnicu, Vajanského 28, 905 01 Senica na realizáciu projektu: "KomunIT v IT"</t>
  </si>
  <si>
    <t>pre Žitnoostrovskú knižnicu v Dunajskej Strede, Kotzo B. Barzóka 788/1, 929 01 Dunajská Streda na realizáciu projektu: "Digitálne vzdelávanie"</t>
  </si>
  <si>
    <t>Mestské divadlo Trenčín - MDT,  Bezručova 1196/17, 911 01 Trenčín</t>
  </si>
  <si>
    <t>na realizáciu projektu: "Letné divadelné večery 2022"</t>
  </si>
  <si>
    <t>Obec Soboš, Soboš 12, 090 42 Okrúhle</t>
  </si>
  <si>
    <t>na realizáciu projektu: "Skvalitnenie miestnych služieb - doplnenie vonkajšieho záhradného krbu k drevenému altánku"</t>
  </si>
  <si>
    <t>Obec Podhorany, Mechenice 51, 951 46 Podhorany</t>
  </si>
  <si>
    <t>pre Základnú školu, Sokolníky 8, 951 46 Podhorany na realizáciu projektu: "Včelí chodník"</t>
  </si>
  <si>
    <t>Mesto Sládkovičovo, Fučíkova 329, 925 21 Sládkovičovo</t>
  </si>
  <si>
    <t>pre Základnú školu s materskou školou Sándora Petofiho s vyučovacím jazykom maďarským - Petofi Sándor Alapiskola és Óvoda, Richtera 1171/66, 955 21 Sládkovičovo na realizáciu projektu: "Pochopme reč našich detí!"</t>
  </si>
  <si>
    <t>Naša Matysová, Matysová 67, 065 46 Matysová</t>
  </si>
  <si>
    <t>na realizáciu projektu: "Spoločne sa nadýchnuť"</t>
  </si>
  <si>
    <t>Mesto Ružomberok, Námestie A. Hlinku 1098/1, 034 01 Ružomberok</t>
  </si>
  <si>
    <t>pre Mestskú knižnicu Ružomerok, Podhora 1297/33, 034 01 Ružomberok na realizáciu projektu: "Je tenisová loptička plochá?"</t>
  </si>
  <si>
    <t>SRRZ - RZ pri Základnej škole, Jakubov 276, 900 63 Jakubov</t>
  </si>
  <si>
    <t>na realizáciu projektu: "Záhorácky robot - 4. ročník"</t>
  </si>
  <si>
    <t>Spirituale, Spoločenstvo pre duchovnú obnovu Zálesie, Ignáca Gešaja 3, 900 28 Zálesie</t>
  </si>
  <si>
    <t>na realizáciu projektu: "Premieňame satelit na komunitu"</t>
  </si>
  <si>
    <t>SRRZ - RZ pri Základnej škole Gajary, Skuteckého 438, 900 61 Gajary</t>
  </si>
  <si>
    <t>na realizáciu projektu: "Cesta rozprávkovým lesom"</t>
  </si>
  <si>
    <t>pre Hornonitriansku knižnicu v Prievidzi, F. Madvu 2, 971 29 Preividza na realizáciu projektu: "Online kompas"</t>
  </si>
  <si>
    <t>pre Tekovskú hvezdáreň v Leviciach, Sokolská 21, 934 01 Levice na realizáciu projektu: "Zahájenie činnosti astronomického krúžku"</t>
  </si>
  <si>
    <t>Zariadenie pre seniorov - Domov sociálnych služieb Tulipán, n.o., Považské Podhradie 204, 017 04 Považské Podhradie</t>
  </si>
  <si>
    <t>na realizáciu projektu: "Z úcty k staším"</t>
  </si>
  <si>
    <t>Bansko-robotnícky spolok Helcmanovce, Helcmanovce 554, 055 63 Helcmanovce</t>
  </si>
  <si>
    <t>na realizáciu projektu: "Detská banícka akadémia"</t>
  </si>
  <si>
    <t>,</t>
  </si>
  <si>
    <t>Prehľad výdavkov štátneho rozpočtu na realizáciu programov za rok 2022</t>
  </si>
  <si>
    <t xml:space="preserve">Kód </t>
  </si>
  <si>
    <t>Názov programu</t>
  </si>
  <si>
    <t>06M</t>
  </si>
  <si>
    <t xml:space="preserve"> Zákonodarná a kontrolná činnosť parlamentu</t>
  </si>
  <si>
    <t>0EK</t>
  </si>
  <si>
    <t xml:space="preserve"> Informačné technológie financované zo štátneho rozpočtu</t>
  </si>
  <si>
    <t>06N</t>
  </si>
  <si>
    <t xml:space="preserve"> Reprezentácia štátu a obyvateľov SR</t>
  </si>
  <si>
    <t>06P</t>
  </si>
  <si>
    <t xml:space="preserve"> Tvorba a implementácia politík</t>
  </si>
  <si>
    <t>#</t>
  </si>
  <si>
    <t>Nepriradené</t>
  </si>
  <si>
    <t>4 Ministerstvo investícií, reg.rozvoja a informatizácie SR</t>
  </si>
  <si>
    <t>0DV</t>
  </si>
  <si>
    <t xml:space="preserve"> Fondy EÚ - MIRRI</t>
  </si>
  <si>
    <t>0EC</t>
  </si>
  <si>
    <t xml:space="preserve"> Programy nadnárodnej spolupráce</t>
  </si>
  <si>
    <t>0EJ</t>
  </si>
  <si>
    <t xml:space="preserve"> Medzirezortný program Informačná spoločnosť 2014 - 2020</t>
  </si>
  <si>
    <t>0ET</t>
  </si>
  <si>
    <t xml:space="preserve"> Výkon funkcie podpredsedníčky vlády a ministerky investícií, regionálneho rozvoja a informatizácie SR</t>
  </si>
  <si>
    <t>00A</t>
  </si>
  <si>
    <t xml:space="preserve"> Ochrana ústavnosti</t>
  </si>
  <si>
    <t>01W</t>
  </si>
  <si>
    <t xml:space="preserve"> Jednotný výklad / aplikácia  zákona - program NS SR</t>
  </si>
  <si>
    <t>06R</t>
  </si>
  <si>
    <t xml:space="preserve"> Presadzovanie zákonnosti - program GP SR</t>
  </si>
  <si>
    <t>0AU</t>
  </si>
  <si>
    <t xml:space="preserve"> Vysielanie civilných expertov do aktivít krízového manažmentu mimo územia SR</t>
  </si>
  <si>
    <t>06S</t>
  </si>
  <si>
    <t xml:space="preserve"> Nezávislá kontrolná činnosť</t>
  </si>
  <si>
    <t>06T</t>
  </si>
  <si>
    <t xml:space="preserve"> Informačná činnosť</t>
  </si>
  <si>
    <t xml:space="preserve"> 10 Ministerstvo zahr. vecí a európskych zálež. SR</t>
  </si>
  <si>
    <t>05T</t>
  </si>
  <si>
    <t xml:space="preserve"> Rozvojová spolupráca</t>
  </si>
  <si>
    <t>06U</t>
  </si>
  <si>
    <t xml:space="preserve"> Rozvoj zahraničných vzťahov</t>
  </si>
  <si>
    <t>097</t>
  </si>
  <si>
    <t xml:space="preserve"> Príspevky Slovenskej republiky do medzinárodných organizácií</t>
  </si>
  <si>
    <t>0D3</t>
  </si>
  <si>
    <t xml:space="preserve"> Štátna politika k Slovákom žijúcim v zahraničí</t>
  </si>
  <si>
    <t>06E</t>
  </si>
  <si>
    <t xml:space="preserve"> Podpora obrany štátu</t>
  </si>
  <si>
    <t>06H</t>
  </si>
  <si>
    <t xml:space="preserve"> Hospodárska mobilizácia</t>
  </si>
  <si>
    <t>095</t>
  </si>
  <si>
    <t xml:space="preserve"> Rozvoj obrany</t>
  </si>
  <si>
    <t>096</t>
  </si>
  <si>
    <t xml:space="preserve"> Obrana</t>
  </si>
  <si>
    <t>0DB</t>
  </si>
  <si>
    <t xml:space="preserve"> Realizácia II. etapy implementácie MZP SZO v SR</t>
  </si>
  <si>
    <t>000</t>
  </si>
  <si>
    <t>MZ SR - Civilné núdzové plánovanie v SR</t>
  </si>
  <si>
    <t>002</t>
  </si>
  <si>
    <t xml:space="preserve"> Civilné núdzové plánovanie v Slovenskej republike</t>
  </si>
  <si>
    <t>06G</t>
  </si>
  <si>
    <t xml:space="preserve"> Ľudské zdroje</t>
  </si>
  <si>
    <t>0AS</t>
  </si>
  <si>
    <t xml:space="preserve"> Ochrana kritickej infraštruktúry v Slovenskej republike</t>
  </si>
  <si>
    <t>0D6</t>
  </si>
  <si>
    <t xml:space="preserve"> Efektívna a spoľahlivá štátna správa</t>
  </si>
  <si>
    <t>070</t>
  </si>
  <si>
    <t xml:space="preserve"> Väzenstvo</t>
  </si>
  <si>
    <t>08P</t>
  </si>
  <si>
    <t xml:space="preserve">  Financovanie systému súdnictva</t>
  </si>
  <si>
    <t>08R</t>
  </si>
  <si>
    <t xml:space="preserve">  Tvorba a implementácia politík</t>
  </si>
  <si>
    <t>0AR</t>
  </si>
  <si>
    <t xml:space="preserve"> Protidrogová politika</t>
  </si>
  <si>
    <t>072</t>
  </si>
  <si>
    <t xml:space="preserve"> Výber daní, cla, odvodov a príspevkov</t>
  </si>
  <si>
    <t>074</t>
  </si>
  <si>
    <t xml:space="preserve"> Tvorba metodiky, riadenie, kontrola, vládny audit a vnútorný audit verejných financií</t>
  </si>
  <si>
    <t xml:space="preserve"> Príspevky Slovenskej republiky do medzinárodných organizacií</t>
  </si>
  <si>
    <t>075</t>
  </si>
  <si>
    <t xml:space="preserve"> Starostlivosť o životné prostredie</t>
  </si>
  <si>
    <t>076</t>
  </si>
  <si>
    <t>021</t>
  </si>
  <si>
    <t>026</t>
  </si>
  <si>
    <t xml:space="preserve"> Národný program rozvoja športu v SR</t>
  </si>
  <si>
    <t>06K</t>
  </si>
  <si>
    <t xml:space="preserve"> Národný program rozvoja vedy a techniky</t>
  </si>
  <si>
    <t>077</t>
  </si>
  <si>
    <t xml:space="preserve"> Vysokoškolské vzdelávanie a veda, sociálna podpora študentov vysokých škôl</t>
  </si>
  <si>
    <t>078</t>
  </si>
  <si>
    <t xml:space="preserve"> Národný program výchovy, vzdelávania a mládeže</t>
  </si>
  <si>
    <t>0D5</t>
  </si>
  <si>
    <t xml:space="preserve"> Rozvojové projekty</t>
  </si>
  <si>
    <t>0EA</t>
  </si>
  <si>
    <t xml:space="preserve"> Operačný program Integrovaná infraštruktúra (v gescii MŠVVaŠ SR</t>
  </si>
  <si>
    <t>079</t>
  </si>
  <si>
    <t xml:space="preserve"> Prevencia a ochrana zdravia</t>
  </si>
  <si>
    <t>07A</t>
  </si>
  <si>
    <t xml:space="preserve"> Zdravotná starostlivosť</t>
  </si>
  <si>
    <t>07B</t>
  </si>
  <si>
    <t>07C</t>
  </si>
  <si>
    <t xml:space="preserve"> Sociálna inklúzia</t>
  </si>
  <si>
    <t>07E</t>
  </si>
  <si>
    <t>08S</t>
  </si>
  <si>
    <t xml:space="preserve"> Tvorba, šírenie, ochrana a prezentácia kultúrnych hodnôt</t>
  </si>
  <si>
    <t>08T</t>
  </si>
  <si>
    <t>07K</t>
  </si>
  <si>
    <t xml:space="preserve"> Rozvoj priemyslu a podpora podnikania</t>
  </si>
  <si>
    <t>07L</t>
  </si>
  <si>
    <t>Tvorba a implementácia politík</t>
  </si>
  <si>
    <t xml:space="preserve"> Operačný program Integrovaná infraštruktúra </t>
  </si>
  <si>
    <t>08V</t>
  </si>
  <si>
    <t xml:space="preserve"> UDRŽATEĽNÉ LESNÉ HOSPODÁRSTVO</t>
  </si>
  <si>
    <t>08W</t>
  </si>
  <si>
    <t xml:space="preserve"> POTRAVINOVÁ BEZPEČNOSŤ, ZDRAVIE A OCHRANA ZVIERAT A RAST</t>
  </si>
  <si>
    <t>090</t>
  </si>
  <si>
    <t xml:space="preserve"> TVORBA, REGULÁCIA A IMPLEMENTÁCIA POLITÍK</t>
  </si>
  <si>
    <t>091</t>
  </si>
  <si>
    <t xml:space="preserve"> PODPORA KONKURENCIESCHOPNOSTI POĽNOHOSPODÁRSTVA A POTRAV</t>
  </si>
  <si>
    <t>092</t>
  </si>
  <si>
    <t xml:space="preserve"> ROZVOJ VIDIEKA</t>
  </si>
  <si>
    <t>0CC</t>
  </si>
  <si>
    <t xml:space="preserve"> STABILIZÁCIA POĽNOHOSPODÁRSTVA A TRHOV S POĽNOHOSPODÁRSKYMI KOMODITAMI</t>
  </si>
  <si>
    <t>0CD</t>
  </si>
  <si>
    <t xml:space="preserve"> ROZVOJ VIDIEKA SR 2014 - 2020</t>
  </si>
  <si>
    <t>017</t>
  </si>
  <si>
    <t xml:space="preserve"> Podpora rozvoja bývania</t>
  </si>
  <si>
    <t>053</t>
  </si>
  <si>
    <t xml:space="preserve"> Cestná infraštruktúra</t>
  </si>
  <si>
    <t>055</t>
  </si>
  <si>
    <t xml:space="preserve"> Letecká doprava a infraštruktúra</t>
  </si>
  <si>
    <t>07S</t>
  </si>
  <si>
    <t xml:space="preserve"> Železničná doprava</t>
  </si>
  <si>
    <t>07T</t>
  </si>
  <si>
    <t>0BC</t>
  </si>
  <si>
    <t xml:space="preserve"> Rozvoj cestovného ruchu</t>
  </si>
  <si>
    <t>0EB</t>
  </si>
  <si>
    <t xml:space="preserve"> Operačný program Integrovaná infraštruktúra</t>
  </si>
  <si>
    <t>07U</t>
  </si>
  <si>
    <t xml:space="preserve"> Geodézia, kartografia a kataster</t>
  </si>
  <si>
    <t>07V</t>
  </si>
  <si>
    <t xml:space="preserve"> Štatistické zisťovania</t>
  </si>
  <si>
    <t>07W</t>
  </si>
  <si>
    <t xml:space="preserve"> Verejné obstarávanie</t>
  </si>
  <si>
    <t xml:space="preserve"> 34 Úrad pre reguláciu sieťových odvetví</t>
  </si>
  <si>
    <t>0CB</t>
  </si>
  <si>
    <t xml:space="preserve"> Úrad pre reguláciu sieťových odvetví</t>
  </si>
  <si>
    <t>080</t>
  </si>
  <si>
    <t xml:space="preserve"> Výkon štátneho dozoru nad jadrovou bezpečnosťou</t>
  </si>
  <si>
    <t xml:space="preserve"> Príspevky Slovenskej republiky do medzinárodných organiz</t>
  </si>
  <si>
    <t>081</t>
  </si>
  <si>
    <t xml:space="preserve"> Podpora  priemyselného vlastníctva</t>
  </si>
  <si>
    <t>082</t>
  </si>
  <si>
    <t xml:space="preserve"> Štátna politika v oblasti technickej normalizácie, metrológie, kvality a posudzovania zhody a akreditácie</t>
  </si>
  <si>
    <t>084</t>
  </si>
  <si>
    <t xml:space="preserve"> Hospodárska súťaž</t>
  </si>
  <si>
    <t>0D9</t>
  </si>
  <si>
    <t xml:space="preserve"> Bezpečnosť informácií</t>
  </si>
  <si>
    <t>086</t>
  </si>
  <si>
    <t xml:space="preserve"> Štátne hmotné rezervy</t>
  </si>
  <si>
    <t>06Q</t>
  </si>
  <si>
    <t xml:space="preserve"> Ochrana základných práv a slobôd</t>
  </si>
  <si>
    <t>08H</t>
  </si>
  <si>
    <t xml:space="preserve"> Dlhová služba</t>
  </si>
  <si>
    <t>0A0</t>
  </si>
  <si>
    <t xml:space="preserve"> Ochrana osobných údajov</t>
  </si>
  <si>
    <t>0GH</t>
  </si>
  <si>
    <t xml:space="preserve"> Ochrana oznamovateľov protispoločenskej činnosti</t>
  </si>
  <si>
    <t>087</t>
  </si>
  <si>
    <t xml:space="preserve"> Výskum a vývoj v prírodných, technických, lekárskych a spoločenských vedách a ich zabezpečenie</t>
  </si>
  <si>
    <t>08L</t>
  </si>
  <si>
    <t xml:space="preserve"> Organizácia súdnictva a postavenie sudcov.</t>
  </si>
  <si>
    <t>0GQ</t>
  </si>
  <si>
    <t xml:space="preserve"> Jednotný výklad a aplikácia zákonov vo veciach správneho</t>
  </si>
  <si>
    <t>0HG</t>
  </si>
  <si>
    <t xml:space="preserve">Prehľad príjmov a výdavkov z rozpočtu Európskej únie zaradených do príjmov a výdavkov štátneho rozpočtu podľa kapitol ŠR </t>
  </si>
  <si>
    <t>Rozpočet 2022</t>
  </si>
  <si>
    <t>Skutočnosť 2022</t>
  </si>
  <si>
    <t>Poľnohospodárske fondy spolu - MPRV SR</t>
  </si>
  <si>
    <t>Štrukturálne operácie - MF SR</t>
  </si>
  <si>
    <t>Štrukturálne operácie - MPSVR SR</t>
  </si>
  <si>
    <t>Štrukturálne operácie - MV SR</t>
  </si>
  <si>
    <t>schválený</t>
  </si>
  <si>
    <t>upravený</t>
  </si>
  <si>
    <t>Príjmy z prostriedkov EÚ (zahraničné transfery)</t>
  </si>
  <si>
    <t>Ministerstvo investícií, regionálneho rozvoja a informatizácií SR</t>
  </si>
  <si>
    <t>Kancelária Najvyššieho súdu Slovenskej republiky</t>
  </si>
  <si>
    <t>Ministerstvo dopravy SR</t>
  </si>
  <si>
    <t>Úrad pre normalizáciu, metrológiu a skúšobníctvo SR</t>
  </si>
  <si>
    <t>Protimonopolný úrad</t>
  </si>
  <si>
    <t>Správa štátnych hmotných rezerv SR Celková hodnota</t>
  </si>
  <si>
    <t>Všeobecná pokladničná správa</t>
  </si>
  <si>
    <t xml:space="preserve">Výdavky za prostriedky EÚ </t>
  </si>
  <si>
    <t>Saldo príjmov a výdavkov</t>
  </si>
  <si>
    <t>Ministerstvo zahraničných vecí SR</t>
  </si>
  <si>
    <t xml:space="preserve">Prostriedky štátneho rozpočtu na financovanie spoločných programov Slovenskej republiky a EÚ podľa kapitol ŠR </t>
  </si>
  <si>
    <t>Prostriedky na spolufinancovanie zo ŠR k  zahraničným grantom z prostriedkov EU (ETC, LIFE+)  a zahraničným grantom poskytnutým na základe medzinárodných zmlúv
(EHP a NFM)</t>
  </si>
  <si>
    <t>Spolu spolufinancovanie k prostriedkom EÚ, zaradeným do výdavkov ŠR</t>
  </si>
  <si>
    <t>vnútorné politiky</t>
  </si>
  <si>
    <t>Spolu ŠR zdroje</t>
  </si>
  <si>
    <t>Schválený rozpočet</t>
  </si>
  <si>
    <t>Vzťah k upravenému ŠR</t>
  </si>
  <si>
    <t>Príjmy</t>
  </si>
  <si>
    <t xml:space="preserve">Výdavky </t>
  </si>
  <si>
    <t>Saldo</t>
  </si>
  <si>
    <t>Zlepšujúci + Zhoršujúci -</t>
  </si>
  <si>
    <t>Vplyv príjmov</t>
  </si>
  <si>
    <t>Vplyv výdavkov</t>
  </si>
  <si>
    <t xml:space="preserve"> Ministerstvo dopravy a výstavby  SR  </t>
  </si>
  <si>
    <t xml:space="preserve"> Úrad pre reguláciu sieťových  odvetví</t>
  </si>
  <si>
    <t xml:space="preserve"> Kancelária súdnej rady SR</t>
  </si>
  <si>
    <t>Tabuľka: 20</t>
  </si>
  <si>
    <t>Vývoj príjmov a výdavkov štátneho rozpočtu v rokoch 2022 a 2021</t>
  </si>
  <si>
    <t>Index 2022/2021</t>
  </si>
  <si>
    <t>Zmena              2022 - 2021</t>
  </si>
  <si>
    <t xml:space="preserve">                                 - prevod podielu dane z príjmov právnických osôb na osobitný účel</t>
  </si>
  <si>
    <t xml:space="preserve">          z toho: - daň z pridanej hodnoty</t>
  </si>
  <si>
    <t xml:space="preserve">          z toho: - dovozné clo</t>
  </si>
  <si>
    <t xml:space="preserve">                     - podiel na vybraných finančných prostriedkoch</t>
  </si>
  <si>
    <t xml:space="preserve">  Sankcie uložené v daňovom konaní a sankcie súvisiace s úhradami za služby verejnosti poskytované   Rozhlasom a televíziou Slovenska               </t>
  </si>
  <si>
    <t>Bežné výdavky</t>
  </si>
  <si>
    <t>%</t>
  </si>
  <si>
    <t>S p o l u</t>
  </si>
  <si>
    <t>z toho:</t>
  </si>
  <si>
    <t>B. Dotácia na prenesený výkon pôsobnosti štátnej správy na obce</t>
  </si>
  <si>
    <t>Ministerstvo vnútra SR spolu:</t>
  </si>
  <si>
    <t xml:space="preserve">     a/  matričná činnosť podľa zákona NR SR č. 154/1994 Z.z.</t>
  </si>
  <si>
    <t xml:space="preserve">          o matrikách v znení neskorších predpisov</t>
  </si>
  <si>
    <t xml:space="preserve">     b/ hlásenie pobytu občanov  a register obyvateľov</t>
  </si>
  <si>
    <t xml:space="preserve">          podľa zákona č. 253/1998 Z.z.</t>
  </si>
  <si>
    <t xml:space="preserve">     c/ register adries podľa zákona č. 125/2015 Z.z. o registri adries</t>
  </si>
  <si>
    <t xml:space="preserve">     e/ starostlivosť o životné prostredie</t>
  </si>
  <si>
    <t xml:space="preserve">    f/ voľby podľa zákona č. 180/2014 Z. z. o podmienkach výkonu </t>
  </si>
  <si>
    <t xml:space="preserve">          volebného práva</t>
  </si>
  <si>
    <t>Ministerstvo školstva, vedy, výskumu a športu SR spolu:</t>
  </si>
  <si>
    <t>regionálne školstvo</t>
  </si>
  <si>
    <t>Ministerstvo dopravy a výstavby  SR spolu:</t>
  </si>
  <si>
    <t xml:space="preserve">     a/  doprava</t>
  </si>
  <si>
    <t xml:space="preserve">      b/  pôsobnosti na úseku stavebného poriadku podľa zákona</t>
  </si>
  <si>
    <t xml:space="preserve">           č. 50/1976 Zb. o územ. plánovaní a staveb. poriadku a na úseku bývania</t>
  </si>
  <si>
    <t xml:space="preserve">                                       Záväzné limity dotácií zo ŠR vyšším územným celkom za rok 2022</t>
  </si>
  <si>
    <t>A. Dotácia na prenes.výkon pôsob.št.správy na VÚC</t>
  </si>
  <si>
    <t xml:space="preserve">            regionálne školstvo</t>
  </si>
  <si>
    <t>voľby podľa zákona č. 180/2014 Z. z. o podmienkach výkonu</t>
  </si>
  <si>
    <t xml:space="preserve">volebného práva </t>
  </si>
  <si>
    <t>Prehľad o plnení limitu
počtu zamestnancov, miezd, platov, služobných príjmov a ostatných osobných vyrovnaní
v kapitolách ŠR
za rok 2022</t>
  </si>
  <si>
    <t>Tab_na_vpisovanie</t>
  </si>
  <si>
    <t>Rozpočtové organizácie</t>
  </si>
  <si>
    <t>Mzdy, platy, služobné príjmy a OOV
aparátu</t>
  </si>
  <si>
    <t>Schválený limit
2022</t>
  </si>
  <si>
    <t>Upravený limit
2022</t>
  </si>
  <si>
    <t>Skutočnosť
2022</t>
  </si>
  <si>
    <t>Skutočnosť Fin 1-12 (mail) ak nemá PRO</t>
  </si>
  <si>
    <t>Rozdiel</t>
  </si>
  <si>
    <t>bez administratívnych kapacít osobitne sledovaných</t>
  </si>
  <si>
    <t>a</t>
  </si>
  <si>
    <t>Ministerstvo investícií regionálneho rozvoja a informatizácie SR</t>
  </si>
  <si>
    <t xml:space="preserve">Ministerstvo zahraničných vecí a európskych záležitostí SR </t>
  </si>
  <si>
    <t xml:space="preserve">Ministerstvo obrany SR </t>
  </si>
  <si>
    <t xml:space="preserve">Ministerstvo spravodlivosti SR </t>
  </si>
  <si>
    <t xml:space="preserve">Ministerstvo dopravy, výstavby a regionálneho rozvoja SR </t>
  </si>
  <si>
    <t>Úrad pre  verejné obstarávanie</t>
  </si>
  <si>
    <t>Úrad pre normalizáciu, metrológiu  a skúšobníctvo SR</t>
  </si>
  <si>
    <t xml:space="preserve">Kancelária verejného ochrancu práv </t>
  </si>
  <si>
    <t>Rada pre mediálne služby</t>
  </si>
  <si>
    <t>Úrad na ochranu osobných údajov</t>
  </si>
  <si>
    <t>Úrad na ochranu oznamovateľov protispoločenskej činnosti</t>
  </si>
  <si>
    <t>Úrad pre územné plánovanie a výstavbu SR</t>
  </si>
  <si>
    <t>SPOLU</t>
  </si>
  <si>
    <t>Poznámka: v kapitolách sú čísla zaokrúhľované matematicky (možná odchýlka + 1)schválenom limite miezd, platov, služobných príjmov a OOV aparátov ÚO je v sumári odchýlka + 1 z titulu zaokrúhľovania na tis. eur za účelom dodržania súhrnného záväzného ukazovateľa miezd.</t>
  </si>
  <si>
    <t>Prehľad o čerpaní miezd, platov, služobných príjmov a ostatných osobných vyrovnaní</t>
  </si>
  <si>
    <t xml:space="preserve"> v kapitolách ŠR za rok 2022</t>
  </si>
  <si>
    <t xml:space="preserve">(v tis. eur)  </t>
  </si>
  <si>
    <t xml:space="preserve">Upravený rozpočet </t>
  </si>
  <si>
    <t>Skutoč.</t>
  </si>
  <si>
    <t xml:space="preserve"> Kancelária prezidenta   SR     </t>
  </si>
  <si>
    <t xml:space="preserve"> Kancelária Ústavného súdu SR</t>
  </si>
  <si>
    <t xml:space="preserve"> Kancelária Najvyššieho  súdu SR</t>
  </si>
  <si>
    <t xml:space="preserve"> Ministerstvo obrany SR</t>
  </si>
  <si>
    <t xml:space="preserve"> Ministerstvo životného  prostredia  SR </t>
  </si>
  <si>
    <t xml:space="preserve"> Ministerstvo školstva,vedy,výskumu a športu SR       </t>
  </si>
  <si>
    <t xml:space="preserve"> Ministerstvo dopravy a výstavby SR</t>
  </si>
  <si>
    <t xml:space="preserve"> Úrad pre verejné obstarávanie SR      </t>
  </si>
  <si>
    <t xml:space="preserve"> Úrad pre normalizáciu, metrológiu a skúšobníctvo SR  </t>
  </si>
  <si>
    <t xml:space="preserve"> Národný bezpečnostný úrad</t>
  </si>
  <si>
    <t>Tabuľka: 25</t>
  </si>
  <si>
    <t>Strana:  1</t>
  </si>
  <si>
    <t>Systemizácia príslušníkov finančnej správy za rok 2022</t>
  </si>
  <si>
    <r>
      <t>Počet miest spolu</t>
    </r>
    <r>
      <rPr>
        <sz val="10"/>
        <rFont val="Times New Roman"/>
        <family val="1"/>
        <charset val="238"/>
      </rPr>
      <t xml:space="preserve">   (osoby)</t>
    </r>
  </si>
  <si>
    <r>
      <t>Objem finančných prostriedkov
na služobné príjmy</t>
    </r>
    <r>
      <rPr>
        <sz val="10"/>
        <rFont val="Times New Roman"/>
        <family val="1"/>
        <charset val="238"/>
      </rPr>
      <t xml:space="preserve">   (v tis. eur)</t>
    </r>
  </si>
  <si>
    <r>
      <rPr>
        <i/>
        <sz val="10"/>
        <rFont val="Times New Roman"/>
        <family val="1"/>
        <charset val="238"/>
      </rPr>
      <t>z toho:</t>
    </r>
    <r>
      <rPr>
        <sz val="10"/>
        <rFont val="Times New Roman"/>
        <family val="1"/>
        <charset val="238"/>
      </rPr>
      <t xml:space="preserve">   ozbrojení príslušníci finančnej správy</t>
    </r>
  </si>
  <si>
    <t>neozbrojení príslušníci finančnej správy</t>
  </si>
  <si>
    <t>Tabuľka: 26</t>
  </si>
  <si>
    <t>Strana:   1</t>
  </si>
  <si>
    <t>Systemizácia príslušníkov Hasičského a záchranného zboru a príslušníkov Horskej záchrannej služby v štátnej službe za rok 2022</t>
  </si>
  <si>
    <r>
      <t>Objem finančných prostriedkov
na služobné príjmy v štátnej službe</t>
    </r>
    <r>
      <rPr>
        <sz val="10"/>
        <rFont val="Times New Roman"/>
        <family val="1"/>
        <charset val="238"/>
      </rPr>
      <t xml:space="preserve">   (v tis. eur)</t>
    </r>
  </si>
  <si>
    <t>Tabuľka: 27</t>
  </si>
  <si>
    <t>Systemizácia policajtov v štátnej službe za rok 2022</t>
  </si>
  <si>
    <t xml:space="preserve">Národný bezpečnostný úrad </t>
  </si>
  <si>
    <t>Tabuľka: 28</t>
  </si>
  <si>
    <t>Systemizácia profesionálnych vojakov v štátnej službe na rok 2022</t>
  </si>
  <si>
    <r>
      <t>Počet miest profesionálnych vojakov</t>
    </r>
    <r>
      <rPr>
        <sz val="10"/>
        <rFont val="Times New Roman"/>
        <family val="1"/>
        <charset val="238"/>
      </rPr>
      <t xml:space="preserve">   (osoby)</t>
    </r>
  </si>
  <si>
    <r>
      <t>Objem finančných prostriedkov
na platy profesionálnych vojakov</t>
    </r>
    <r>
      <rPr>
        <sz val="10"/>
        <rFont val="Times New Roman"/>
        <family val="1"/>
        <charset val="238"/>
      </rPr>
      <t xml:space="preserve">   (v tis. eur)</t>
    </r>
  </si>
  <si>
    <t>Príjmy štátnych príspevkových organizácií podľa kategórií a</t>
  </si>
  <si>
    <t xml:space="preserve">240 - ÚROKY Z TUZEMSKÝCH ÚVEROV, PÔŽIČIEK, NÁV. FIN. VÝPOMOCÍ, VKLADOV A ÁŽIO </t>
  </si>
  <si>
    <t xml:space="preserve">250 - ÚROKY ZO ZAHRANIĆNÝCH ÚVEROV, PÔŽIČIEK, NÁV. FIN. VÝPOMOCÍ A VKLADOV </t>
  </si>
  <si>
    <t>PRÍJMY  SPOLU</t>
  </si>
  <si>
    <t xml:space="preserve"> Ministerstvo investícií,regionálneho rozvoja a informatizácie SR</t>
  </si>
  <si>
    <t xml:space="preserve">Výdavky štátnych príspevkových organizácií podľa kategórií a </t>
  </si>
  <si>
    <t>610 - MZDY, PLATY, SLUŽOBNÉ PRÍJMY A OSTATNÉ OSOBNÉ VYROVNANIA</t>
  </si>
  <si>
    <t xml:space="preserve"> Ministerstvo zahr.vecí a európskych záležitostí SR</t>
  </si>
  <si>
    <t xml:space="preserve"> Ministerstvo životného  prostredia SR </t>
  </si>
  <si>
    <t xml:space="preserve"> Ministerstvo školstva, vedy, výskumu a športu SR       </t>
  </si>
  <si>
    <t xml:space="preserve"> Ministerstvo práce, soc. vecí a rodiny SR </t>
  </si>
  <si>
    <t>1, BT1</t>
  </si>
  <si>
    <t>2, BT11</t>
  </si>
  <si>
    <t>3, KV</t>
  </si>
  <si>
    <t>4, Spolu</t>
  </si>
  <si>
    <t>Výdavky štátnych príspevkových organizácií podľa kategórií a kapitol ŠR za rok 2022:</t>
  </si>
  <si>
    <t>650 - SPLÁCANIE ÚROKOV A OSTATNÉ  PLATBY SÚVISIACE S ÚVEROM, PôŽIČKOU, NFV A FIN. PRENÁJMOM</t>
  </si>
  <si>
    <t xml:space="preserve">   VÝDAVKY SPOLU</t>
  </si>
  <si>
    <t>Výdavky štátnych príspevkových organizácií podľa  funkčnej klasifikácie za rok 2022</t>
  </si>
  <si>
    <t>042 Poľnohospodárstvo, lesníctvo, rybné hospodárstvo a poľov</t>
  </si>
  <si>
    <t>0481 Výskum a vývoj v ekonomickej, obchodnej a pracovnej obl</t>
  </si>
  <si>
    <t>0711 Lieky</t>
  </si>
  <si>
    <t>0722 Špecializovaná zdravotná starostlivosť (okrem zubno-lek</t>
  </si>
  <si>
    <t>0731 Zdravotná starostlivosť poskytovaná vo všeobecných nemo</t>
  </si>
  <si>
    <t>0732 Zdravotná starostlivosť poskytovaná v špecializovaných</t>
  </si>
  <si>
    <t>085 Výskum a vývoj v oblasti rekreácie, kultúry a náboženstv</t>
  </si>
  <si>
    <t>0850 Výskum a vývoj v oblasti rekreácie, kultúry a náboženst</t>
  </si>
  <si>
    <t>Tabuľka: 32</t>
  </si>
  <si>
    <t>Ek.kl.</t>
  </si>
  <si>
    <t xml:space="preserve">Schválený                                rozpočet     </t>
  </si>
  <si>
    <t xml:space="preserve">Upravený                                rozpočet       </t>
  </si>
  <si>
    <t>I.</t>
  </si>
  <si>
    <t>PRÍJMY spolu</t>
  </si>
  <si>
    <t>II.</t>
  </si>
  <si>
    <t>VÝDAVKY spolu</t>
  </si>
  <si>
    <t>Úvery, pôžičky, návratné finančné výpomoci,  účasť na majetku a ostatné výdavkové operácie</t>
  </si>
  <si>
    <t>splácanie istiny dlhodobého úveru, pôžičky a návratnej finančnej výpomoci  do zahraničia</t>
  </si>
  <si>
    <t>Prebytok (+), schodok (-)</t>
  </si>
  <si>
    <r>
      <t xml:space="preserve">Počet zamestnancov
</t>
    </r>
    <r>
      <rPr>
        <sz val="10"/>
        <rFont val="Arial"/>
        <family val="2"/>
        <charset val="238"/>
      </rPr>
      <t>(osoby)</t>
    </r>
  </si>
  <si>
    <r>
      <t xml:space="preserve">kategória 610
</t>
    </r>
    <r>
      <rPr>
        <sz val="10"/>
        <rFont val="Arial"/>
        <family val="2"/>
        <charset val="238"/>
      </rPr>
      <t>(v tis. eur)</t>
    </r>
  </si>
  <si>
    <r>
      <t>z toho:</t>
    </r>
    <r>
      <rPr>
        <sz val="9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                                                                          </t>
    </r>
    <r>
      <rPr>
        <b/>
        <sz val="10"/>
        <rFont val="Arial"/>
        <family val="2"/>
        <charset val="238"/>
      </rPr>
      <t>aparát</t>
    </r>
  </si>
  <si>
    <r>
      <t xml:space="preserve">Skutočnosť </t>
    </r>
    <r>
      <rPr>
        <vertAlign val="superscript"/>
        <sz val="10"/>
        <rFont val="Arial"/>
        <family val="2"/>
        <charset val="238"/>
      </rPr>
      <t>**/</t>
    </r>
    <r>
      <rPr>
        <sz val="10"/>
        <rFont val="Arial"/>
        <family val="2"/>
        <charset val="238"/>
      </rPr>
      <t xml:space="preserve">
2022</t>
    </r>
  </si>
  <si>
    <r>
      <t xml:space="preserve">administratívne kapacity osobitne sledované </t>
    </r>
    <r>
      <rPr>
        <b/>
        <vertAlign val="superscript"/>
        <sz val="10"/>
        <rFont val="Arial"/>
        <family val="2"/>
        <charset val="238"/>
      </rPr>
      <t>*/</t>
    </r>
  </si>
  <si>
    <r>
      <t xml:space="preserve"> </t>
    </r>
    <r>
      <rPr>
        <vertAlign val="superscript"/>
        <sz val="9"/>
        <rFont val="Arial"/>
        <family val="2"/>
        <charset val="238"/>
      </rPr>
      <t>*/</t>
    </r>
    <r>
      <rPr>
        <sz val="9"/>
        <rFont val="Arial"/>
        <family val="2"/>
        <charset val="238"/>
      </rPr>
      <t xml:space="preserve"> v súlade s materiálom k UV SR č. 577/2021 a MIRRI SR č. 015889/2022/oHAAK, ktorým sa osobitne sledujú tie počty administratívnych kapacít, o ktoré boli limity počtu zamestnancov kapitolám štátneho rozpočtu zvýšené bez finančného zabezpečenia zo zdroja 111</t>
    </r>
  </si>
  <si>
    <r>
      <rPr>
        <vertAlign val="superscript"/>
        <sz val="9"/>
        <rFont val="Arial"/>
        <family val="2"/>
        <charset val="238"/>
      </rPr>
      <t>**/</t>
    </r>
    <r>
      <rPr>
        <sz val="9"/>
        <rFont val="Arial"/>
        <family val="2"/>
        <charset val="238"/>
      </rPr>
      <t xml:space="preserve">  Mzdy, platy, služobné príjmy a OOV aparátu ústredného orgánu všetky zdroje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</si>
</sst>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_-;\-* #,##0.00_-;_-* &quot;-&quot;??_-;_-@_-"/>
    <numFmt numFmtId="164" formatCode="#,##0.0"/>
    <numFmt numFmtId="165" formatCode="0.0%"/>
    <numFmt numFmtId="166" formatCode="0.0"/>
    <numFmt numFmtId="169" formatCode="#,##0_ ;\-#,##0\ "/>
    <numFmt numFmtId="170" formatCode="#,##0.0_ ;\-#,##0.0\ "/>
    <numFmt numFmtId="171" formatCode="mm\/dd\/yy_)"/>
    <numFmt numFmtId="172" formatCode="0.0_)"/>
    <numFmt numFmtId="174" formatCode="d/m;@"/>
    <numFmt numFmtId="175" formatCode="_-* #,##0_-;\-* #,##0_-;_-* &quot;-&quot;??_-;_-@_-"/>
  </numFmts>
  <fonts count="66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sz val="10"/>
      <color indexed="8"/>
      <name val="Arial"/>
      <family val="2"/>
    </font>
    <font>
      <b/>
      <sz val="10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indexed="8"/>
      <name val="Arial"/>
      <family val="2"/>
      <charset val="238"/>
    </font>
    <font>
      <sz val="11"/>
      <color rgb="FF1F497D"/>
      <name val="Calibri"/>
      <family val="2"/>
      <charset val="238"/>
    </font>
    <font>
      <b/>
      <sz val="10"/>
      <name val="Arial CE"/>
      <family val="2"/>
    </font>
    <font>
      <b/>
      <u/>
      <sz val="11"/>
      <color theme="1"/>
      <name val="Calibri"/>
      <family val="2"/>
      <charset val="238"/>
      <scheme val="minor"/>
    </font>
    <font>
      <u/>
      <sz val="10"/>
      <color theme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8"/>
      <name val="Arial CE"/>
      <family val="2"/>
      <charset val="238"/>
    </font>
    <font>
      <sz val="8"/>
      <name val="Arial"/>
      <family val="2"/>
      <charset val="238"/>
    </font>
    <font>
      <b/>
      <sz val="10"/>
      <color indexed="8"/>
      <name val="Arial"/>
      <family val="2"/>
    </font>
    <font>
      <sz val="12"/>
      <name val="Arial"/>
      <family val="2"/>
      <charset val="238"/>
    </font>
    <font>
      <b/>
      <sz val="8"/>
      <name val="Arial"/>
      <family val="2"/>
      <charset val="238"/>
    </font>
    <font>
      <b/>
      <sz val="16"/>
      <color indexed="23"/>
      <name val="Arial"/>
      <family val="2"/>
      <charset val="238"/>
    </font>
    <font>
      <sz val="8"/>
      <name val="Arial"/>
      <family val="2"/>
    </font>
    <font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Arial"/>
      <family val="2"/>
      <charset val="238"/>
    </font>
    <font>
      <sz val="11"/>
      <name val="Arial Narrow"/>
      <family val="2"/>
      <charset val="238"/>
    </font>
    <font>
      <sz val="10"/>
      <color rgb="FFFF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1"/>
      <color rgb="FFFF0000"/>
      <name val="Arial Narrow"/>
      <family val="2"/>
      <charset val="238"/>
    </font>
    <font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12"/>
      <name val="Arial CE"/>
      <charset val="238"/>
    </font>
    <font>
      <i/>
      <sz val="10"/>
      <name val="Times New Roman"/>
      <family val="1"/>
      <charset val="238"/>
    </font>
    <font>
      <sz val="10"/>
      <name val="Arial CE"/>
      <family val="2"/>
    </font>
    <font>
      <sz val="10"/>
      <color theme="1"/>
      <name val="Calibri"/>
      <family val="2"/>
      <charset val="238"/>
      <scheme val="minor"/>
    </font>
    <font>
      <sz val="19"/>
      <color indexed="48"/>
      <name val="Arial"/>
      <family val="2"/>
      <charset val="238"/>
    </font>
    <font>
      <b/>
      <sz val="10"/>
      <color indexed="57"/>
      <name val="Arial"/>
      <family val="2"/>
      <charset val="238"/>
    </font>
    <font>
      <b/>
      <sz val="9"/>
      <name val="Arial"/>
      <family val="2"/>
      <charset val="238"/>
    </font>
    <font>
      <i/>
      <sz val="9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11"/>
      <color rgb="FFFF0000"/>
      <name val="Arial"/>
      <family val="2"/>
      <charset val="238"/>
    </font>
    <font>
      <sz val="10"/>
      <color theme="0"/>
      <name val="Arial"/>
      <family val="2"/>
      <charset val="238"/>
    </font>
    <font>
      <vertAlign val="superscript"/>
      <sz val="9"/>
      <name val="Arial"/>
      <family val="2"/>
      <charset val="238"/>
    </font>
    <font>
      <sz val="14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0000FF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4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0"/>
      </patternFill>
    </fill>
    <fill>
      <patternFill patternType="solid">
        <fgColor theme="0"/>
        <bgColor indexed="64"/>
      </patternFill>
    </fill>
    <fill>
      <patternFill patternType="solid">
        <fgColor indexed="15"/>
      </patternFill>
    </fill>
  </fills>
  <borders count="29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/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64"/>
      </bottom>
      <diagonal/>
    </border>
    <border>
      <left/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/>
      <top style="medium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/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8"/>
      </left>
      <right style="medium">
        <color indexed="64"/>
      </right>
      <top/>
      <bottom style="double">
        <color indexed="64"/>
      </bottom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/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double">
        <color indexed="8"/>
      </bottom>
      <diagonal/>
    </border>
    <border>
      <left/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double">
        <color indexed="64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dashed">
        <color indexed="8"/>
      </bottom>
      <diagonal/>
    </border>
    <border>
      <left/>
      <right style="thin">
        <color indexed="8"/>
      </right>
      <top style="medium">
        <color indexed="8"/>
      </top>
      <bottom style="double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double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double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medium">
        <color indexed="64"/>
      </top>
      <bottom/>
      <diagonal/>
    </border>
    <border>
      <left style="thin">
        <color indexed="63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thin">
        <color indexed="63"/>
      </right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/>
      <right style="thin">
        <color indexed="63"/>
      </right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medium">
        <color indexed="64"/>
      </top>
      <bottom/>
      <diagonal/>
    </border>
    <border>
      <left style="thin">
        <color indexed="63"/>
      </left>
      <right/>
      <top style="medium">
        <color indexed="64"/>
      </top>
      <bottom/>
      <diagonal/>
    </border>
    <border>
      <left style="thin">
        <color indexed="63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3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/>
      <bottom style="thin">
        <color theme="0" tint="-0.499984740745262"/>
      </bottom>
      <diagonal/>
    </border>
    <border>
      <left/>
      <right style="medium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theme="0" tint="-0.499984740745262"/>
      </right>
      <top/>
      <bottom style="thin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/>
      <bottom/>
      <diagonal/>
    </border>
    <border>
      <left style="medium">
        <color theme="0" tint="-0.499984740745262"/>
      </left>
      <right style="thin">
        <color indexed="64"/>
      </right>
      <top/>
      <bottom/>
      <diagonal/>
    </border>
    <border>
      <left style="thin">
        <color indexed="64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indexed="64"/>
      </right>
      <top style="medium">
        <color indexed="64"/>
      </top>
      <bottom style="medium">
        <color theme="0" tint="-0.499984740745262"/>
      </bottom>
      <diagonal/>
    </border>
    <border>
      <left style="thin">
        <color indexed="64"/>
      </left>
      <right style="medium">
        <color theme="0" tint="-0.499984740745262"/>
      </right>
      <top style="medium">
        <color indexed="64"/>
      </top>
      <bottom style="medium">
        <color theme="0" tint="-0.499984740745262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/>
      <top style="medium">
        <color indexed="8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9">
    <xf numFmtId="0" fontId="0" fillId="0" borderId="0"/>
    <xf numFmtId="0" fontId="1" fillId="0" borderId="0"/>
    <xf numFmtId="4" fontId="6" fillId="2" borderId="24" applyNumberFormat="0" applyProtection="0">
      <alignment horizontal="right" vertical="center"/>
    </xf>
    <xf numFmtId="0" fontId="8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7" fillId="0" borderId="0" applyNumberFormat="0"/>
    <xf numFmtId="0" fontId="27" fillId="0" borderId="0" applyNumberFormat="0"/>
    <xf numFmtId="0" fontId="13" fillId="0" borderId="0"/>
    <xf numFmtId="0" fontId="28" fillId="0" borderId="0"/>
    <xf numFmtId="0" fontId="13" fillId="0" borderId="0"/>
    <xf numFmtId="0" fontId="6" fillId="4" borderId="24" applyNumberFormat="0" applyProtection="0">
      <alignment horizontal="left" vertical="top" indent="1"/>
    </xf>
    <xf numFmtId="4" fontId="29" fillId="4" borderId="0" applyNumberFormat="0" applyProtection="0">
      <alignment horizontal="left" vertical="center" indent="1"/>
    </xf>
    <xf numFmtId="0" fontId="13" fillId="4" borderId="24" applyNumberFormat="0" applyProtection="0">
      <alignment horizontal="left" vertical="center" indent="1"/>
    </xf>
    <xf numFmtId="4" fontId="6" fillId="2" borderId="24" applyNumberFormat="0" applyProtection="0">
      <alignment horizontal="right" vertical="center"/>
    </xf>
    <xf numFmtId="0" fontId="13" fillId="5" borderId="24" applyNumberFormat="0" applyProtection="0">
      <alignment horizontal="left" vertical="center" indent="1"/>
    </xf>
    <xf numFmtId="4" fontId="29" fillId="6" borderId="24" applyNumberFormat="0" applyProtection="0">
      <alignment vertical="center"/>
    </xf>
    <xf numFmtId="4" fontId="29" fillId="4" borderId="0" applyNumberFormat="0" applyProtection="0">
      <alignment horizontal="left" vertical="center" indent="1"/>
    </xf>
    <xf numFmtId="0" fontId="6" fillId="4" borderId="24" applyNumberFormat="0" applyProtection="0">
      <alignment horizontal="left" vertical="top" indent="1"/>
    </xf>
    <xf numFmtId="0" fontId="13" fillId="0" borderId="0"/>
    <xf numFmtId="0" fontId="32" fillId="0" borderId="0"/>
    <xf numFmtId="4" fontId="6" fillId="8" borderId="168" applyNumberFormat="0" applyProtection="0">
      <alignment horizontal="left" vertical="center" indent="1"/>
    </xf>
    <xf numFmtId="0" fontId="13" fillId="7" borderId="168" applyNumberFormat="0" applyProtection="0">
      <alignment horizontal="left" vertical="center" indent="1"/>
    </xf>
    <xf numFmtId="4" fontId="6" fillId="9" borderId="168" applyNumberFormat="0" applyProtection="0">
      <alignment horizontal="right" vertical="center"/>
    </xf>
    <xf numFmtId="0" fontId="13" fillId="0" borderId="0"/>
    <xf numFmtId="4" fontId="29" fillId="4" borderId="0" applyNumberFormat="0" applyProtection="0">
      <alignment horizontal="left" vertical="center" indent="1"/>
    </xf>
    <xf numFmtId="0" fontId="6" fillId="4" borderId="24" applyNumberFormat="0" applyProtection="0">
      <alignment horizontal="left" vertical="top" indent="1"/>
    </xf>
    <xf numFmtId="0" fontId="13" fillId="0" borderId="0"/>
    <xf numFmtId="0" fontId="6" fillId="4" borderId="24" applyNumberFormat="0" applyProtection="0">
      <alignment horizontal="left" vertical="top" indent="1"/>
    </xf>
    <xf numFmtId="4" fontId="29" fillId="4" borderId="0" applyNumberFormat="0" applyProtection="0">
      <alignment horizontal="left" vertical="center" indent="1"/>
    </xf>
    <xf numFmtId="0" fontId="13" fillId="5" borderId="24" applyNumberFormat="0" applyProtection="0">
      <alignment horizontal="left" vertical="center" indent="1"/>
    </xf>
    <xf numFmtId="0" fontId="13" fillId="4" borderId="24" applyNumberFormat="0" applyProtection="0">
      <alignment horizontal="left" vertical="center" indent="1"/>
    </xf>
    <xf numFmtId="0" fontId="33" fillId="2" borderId="183" applyNumberFormat="0" applyProtection="0">
      <alignment horizontal="left" vertical="center" indent="1"/>
    </xf>
    <xf numFmtId="0" fontId="13" fillId="0" borderId="0"/>
    <xf numFmtId="4" fontId="29" fillId="4" borderId="0" applyNumberFormat="0" applyProtection="0">
      <alignment horizontal="left" vertical="center" indent="1"/>
    </xf>
    <xf numFmtId="0" fontId="6" fillId="4" borderId="24" applyNumberFormat="0" applyProtection="0">
      <alignment horizontal="left" vertical="top" indent="1"/>
    </xf>
    <xf numFmtId="4" fontId="6" fillId="10" borderId="24" applyNumberFormat="0" applyProtection="0">
      <alignment horizontal="left" vertical="center" indent="1"/>
    </xf>
    <xf numFmtId="4" fontId="29" fillId="8" borderId="24" applyNumberFormat="0" applyProtection="0">
      <alignment horizontal="left" vertical="center" indent="1"/>
    </xf>
    <xf numFmtId="4" fontId="6" fillId="2" borderId="24" applyNumberFormat="0" applyProtection="0">
      <alignment horizontal="right" vertical="center"/>
    </xf>
    <xf numFmtId="0" fontId="13" fillId="0" borderId="0"/>
    <xf numFmtId="4" fontId="6" fillId="2" borderId="24" applyNumberFormat="0" applyProtection="0">
      <alignment horizontal="right" vertical="center"/>
    </xf>
    <xf numFmtId="0" fontId="13" fillId="0" borderId="0"/>
    <xf numFmtId="0" fontId="30" fillId="0" borderId="0"/>
    <xf numFmtId="0" fontId="5" fillId="0" borderId="0"/>
    <xf numFmtId="0" fontId="13" fillId="0" borderId="0"/>
    <xf numFmtId="0" fontId="50" fillId="0" borderId="0"/>
    <xf numFmtId="0" fontId="13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3" fillId="0" borderId="0"/>
    <xf numFmtId="4" fontId="29" fillId="4" borderId="0" applyNumberFormat="0" applyProtection="0">
      <alignment horizontal="left" vertical="center" indent="1"/>
    </xf>
    <xf numFmtId="0" fontId="6" fillId="4" borderId="24" applyNumberFormat="0" applyProtection="0">
      <alignment horizontal="left" vertical="top" indent="1"/>
    </xf>
    <xf numFmtId="4" fontId="29" fillId="8" borderId="24" applyNumberFormat="0" applyProtection="0">
      <alignment horizontal="left" vertical="center" indent="1"/>
    </xf>
    <xf numFmtId="0" fontId="13" fillId="0" borderId="0"/>
    <xf numFmtId="4" fontId="54" fillId="12" borderId="0" applyNumberFormat="0" applyProtection="0">
      <alignment horizontal="left" vertical="center" indent="1"/>
    </xf>
    <xf numFmtId="0" fontId="6" fillId="4" borderId="24" applyNumberFormat="0" applyProtection="0">
      <alignment horizontal="left" vertical="top" indent="1"/>
    </xf>
    <xf numFmtId="4" fontId="29" fillId="6" borderId="24" applyNumberFormat="0" applyProtection="0">
      <alignment vertical="center"/>
    </xf>
    <xf numFmtId="0" fontId="13" fillId="4" borderId="24" applyNumberFormat="0" applyProtection="0">
      <alignment horizontal="left" vertical="center" indent="1"/>
    </xf>
    <xf numFmtId="0" fontId="13" fillId="5" borderId="24" applyNumberFormat="0" applyProtection="0">
      <alignment horizontal="left" vertical="center" indent="1"/>
    </xf>
    <xf numFmtId="4" fontId="6" fillId="2" borderId="24" applyNumberFormat="0" applyProtection="0">
      <alignment horizontal="right" vertical="center"/>
    </xf>
  </cellStyleXfs>
  <cellXfs count="1801">
    <xf numFmtId="0" fontId="0" fillId="0" borderId="0" xfId="0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Continuous"/>
    </xf>
    <xf numFmtId="0" fontId="2" fillId="0" borderId="7" xfId="1" applyFont="1" applyBorder="1" applyAlignment="1">
      <alignment horizontal="center"/>
    </xf>
    <xf numFmtId="0" fontId="2" fillId="0" borderId="8" xfId="1" applyFont="1" applyBorder="1"/>
    <xf numFmtId="3" fontId="2" fillId="0" borderId="8" xfId="1" applyNumberFormat="1" applyFont="1" applyBorder="1"/>
    <xf numFmtId="164" fontId="3" fillId="0" borderId="9" xfId="1" applyNumberFormat="1" applyFont="1" applyBorder="1"/>
    <xf numFmtId="0" fontId="2" fillId="0" borderId="10" xfId="1" applyFont="1" applyBorder="1" applyAlignment="1">
      <alignment horizontal="left"/>
    </xf>
    <xf numFmtId="0" fontId="2" fillId="0" borderId="11" xfId="1" applyFont="1" applyBorder="1"/>
    <xf numFmtId="3" fontId="2" fillId="0" borderId="11" xfId="1" applyNumberFormat="1" applyFont="1" applyBorder="1"/>
    <xf numFmtId="164" fontId="3" fillId="0" borderId="12" xfId="1" applyNumberFormat="1" applyFont="1" applyBorder="1"/>
    <xf numFmtId="0" fontId="5" fillId="0" borderId="13" xfId="1" applyFont="1" applyBorder="1" applyAlignment="1">
      <alignment horizontal="right"/>
    </xf>
    <xf numFmtId="0" fontId="5" fillId="0" borderId="14" xfId="1" applyFont="1" applyBorder="1"/>
    <xf numFmtId="3" fontId="5" fillId="0" borderId="14" xfId="1" applyNumberFormat="1" applyFont="1" applyBorder="1"/>
    <xf numFmtId="164" fontId="4" fillId="0" borderId="15" xfId="1" applyNumberFormat="1" applyFont="1" applyBorder="1"/>
    <xf numFmtId="0" fontId="2" fillId="0" borderId="13" xfId="1" applyFont="1" applyBorder="1" applyAlignment="1">
      <alignment horizontal="right"/>
    </xf>
    <xf numFmtId="0" fontId="4" fillId="0" borderId="14" xfId="1" applyFont="1" applyBorder="1"/>
    <xf numFmtId="0" fontId="4" fillId="0" borderId="14" xfId="1" applyFont="1" applyFill="1" applyBorder="1"/>
    <xf numFmtId="3" fontId="5" fillId="0" borderId="16" xfId="1" applyNumberFormat="1" applyFont="1" applyBorder="1"/>
    <xf numFmtId="0" fontId="2" fillId="0" borderId="13" xfId="1" applyFont="1" applyBorder="1" applyAlignment="1">
      <alignment horizontal="left"/>
    </xf>
    <xf numFmtId="0" fontId="2" fillId="0" borderId="14" xfId="1" applyFont="1" applyBorder="1"/>
    <xf numFmtId="3" fontId="3" fillId="0" borderId="14" xfId="1" applyNumberFormat="1" applyFont="1" applyBorder="1"/>
    <xf numFmtId="164" fontId="2" fillId="0" borderId="15" xfId="1" applyNumberFormat="1" applyFont="1" applyBorder="1"/>
    <xf numFmtId="0" fontId="2" fillId="0" borderId="17" xfId="1" applyFont="1" applyBorder="1" applyAlignment="1">
      <alignment horizontal="right"/>
    </xf>
    <xf numFmtId="0" fontId="4" fillId="0" borderId="18" xfId="1" applyFont="1" applyBorder="1"/>
    <xf numFmtId="164" fontId="4" fillId="0" borderId="19" xfId="1" applyNumberFormat="1" applyFont="1" applyBorder="1"/>
    <xf numFmtId="0" fontId="5" fillId="0" borderId="14" xfId="1" applyFont="1" applyBorder="1" applyAlignment="1">
      <alignment horizontal="left" wrapText="1"/>
    </xf>
    <xf numFmtId="0" fontId="4" fillId="0" borderId="17" xfId="1" applyFont="1" applyBorder="1" applyAlignment="1">
      <alignment horizontal="right"/>
    </xf>
    <xf numFmtId="0" fontId="2" fillId="0" borderId="20" xfId="1" applyFont="1" applyBorder="1" applyAlignment="1">
      <alignment horizontal="left"/>
    </xf>
    <xf numFmtId="0" fontId="2" fillId="0" borderId="21" xfId="1" applyFont="1" applyBorder="1"/>
    <xf numFmtId="3" fontId="2" fillId="0" borderId="22" xfId="1" applyNumberFormat="1" applyFont="1" applyBorder="1"/>
    <xf numFmtId="164" fontId="3" fillId="0" borderId="23" xfId="1" applyNumberFormat="1" applyFont="1" applyBorder="1"/>
    <xf numFmtId="0" fontId="4" fillId="0" borderId="0" xfId="1" applyFont="1" applyBorder="1" applyAlignment="1">
      <alignment horizontal="right"/>
    </xf>
    <xf numFmtId="0" fontId="4" fillId="0" borderId="0" xfId="1" applyFont="1" applyBorder="1"/>
    <xf numFmtId="0" fontId="3" fillId="0" borderId="0" xfId="1" applyFont="1" applyBorder="1"/>
    <xf numFmtId="166" fontId="3" fillId="0" borderId="0" xfId="1" applyNumberFormat="1" applyFont="1" applyBorder="1"/>
    <xf numFmtId="3" fontId="6" fillId="0" borderId="0" xfId="2" quotePrefix="1" applyNumberFormat="1" applyFont="1" applyFill="1" applyBorder="1" applyProtection="1">
      <alignment horizontal="right" vertical="center"/>
      <protection locked="0"/>
    </xf>
    <xf numFmtId="0" fontId="4" fillId="0" borderId="0" xfId="1" applyFont="1"/>
    <xf numFmtId="0" fontId="8" fillId="0" borderId="0" xfId="3" applyAlignment="1">
      <alignment horizontal="justify" vertical="center" wrapText="1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horizontal="justify" vertical="center" wrapText="1"/>
    </xf>
    <xf numFmtId="0" fontId="10" fillId="0" borderId="0" xfId="0" applyFont="1" applyAlignment="1">
      <alignment horizontal="justify" vertical="center" wrapText="1"/>
    </xf>
    <xf numFmtId="0" fontId="7" fillId="0" borderId="0" xfId="0" applyFont="1" applyAlignment="1">
      <alignment horizontal="left" vertical="center" wrapText="1"/>
    </xf>
    <xf numFmtId="0" fontId="2" fillId="0" borderId="0" xfId="1" applyFont="1" applyAlignment="1">
      <alignment horizontal="center"/>
    </xf>
    <xf numFmtId="0" fontId="4" fillId="0" borderId="1" xfId="1" applyFont="1" applyBorder="1" applyAlignment="1"/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 shrinkToFi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13" fillId="0" borderId="0" xfId="1" applyFont="1"/>
    <xf numFmtId="0" fontId="13" fillId="0" borderId="0" xfId="1" applyFont="1" applyAlignment="1">
      <alignment horizontal="right"/>
    </xf>
    <xf numFmtId="14" fontId="13" fillId="0" borderId="0" xfId="1" applyNumberFormat="1" applyFont="1" applyAlignment="1">
      <alignment horizontal="left"/>
    </xf>
    <xf numFmtId="0" fontId="13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3" fillId="0" borderId="4" xfId="1" applyFont="1" applyBorder="1" applyAlignment="1"/>
    <xf numFmtId="0" fontId="13" fillId="0" borderId="5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 wrapText="1" shrinkToFit="1"/>
    </xf>
    <xf numFmtId="0" fontId="13" fillId="0" borderId="5" xfId="1" applyFont="1" applyBorder="1" applyAlignment="1">
      <alignment vertical="center" wrapText="1"/>
    </xf>
    <xf numFmtId="0" fontId="13" fillId="0" borderId="6" xfId="1" applyFont="1" applyBorder="1" applyAlignment="1">
      <alignment horizontal="center" vertical="center" wrapText="1"/>
    </xf>
    <xf numFmtId="165" fontId="13" fillId="0" borderId="0" xfId="1" applyNumberFormat="1" applyFont="1"/>
    <xf numFmtId="3" fontId="14" fillId="0" borderId="0" xfId="1" applyNumberFormat="1" applyFont="1"/>
    <xf numFmtId="3" fontId="13" fillId="0" borderId="0" xfId="1" applyNumberFormat="1" applyFont="1"/>
    <xf numFmtId="0" fontId="14" fillId="0" borderId="0" xfId="1" applyFont="1"/>
    <xf numFmtId="3" fontId="4" fillId="0" borderId="0" xfId="1" applyNumberFormat="1" applyFont="1"/>
    <xf numFmtId="49" fontId="13" fillId="0" borderId="0" xfId="1" applyNumberFormat="1" applyFont="1"/>
    <xf numFmtId="16" fontId="13" fillId="0" borderId="0" xfId="1" applyNumberFormat="1" applyFont="1"/>
    <xf numFmtId="0" fontId="2" fillId="0" borderId="0" xfId="6" applyFont="1" applyAlignment="1">
      <alignment horizontal="center"/>
    </xf>
    <xf numFmtId="0" fontId="13" fillId="0" borderId="0" xfId="6" applyFont="1" applyAlignment="1">
      <alignment horizontal="center"/>
    </xf>
    <xf numFmtId="0" fontId="13" fillId="0" borderId="0" xfId="6"/>
    <xf numFmtId="0" fontId="13" fillId="0" borderId="0" xfId="6" applyFont="1"/>
    <xf numFmtId="0" fontId="3" fillId="0" borderId="0" xfId="6" applyFont="1" applyAlignment="1">
      <alignment horizontal="center"/>
    </xf>
    <xf numFmtId="0" fontId="13" fillId="0" borderId="0" xfId="6" applyAlignment="1"/>
    <xf numFmtId="0" fontId="4" fillId="0" borderId="0" xfId="6" applyFont="1" applyAlignment="1">
      <alignment horizontal="centerContinuous"/>
    </xf>
    <xf numFmtId="0" fontId="3" fillId="0" borderId="0" xfId="6" applyFont="1" applyAlignment="1">
      <alignment horizontal="center"/>
    </xf>
    <xf numFmtId="0" fontId="13" fillId="0" borderId="0" xfId="6" applyFont="1" applyAlignment="1">
      <alignment horizontal="center"/>
    </xf>
    <xf numFmtId="0" fontId="2" fillId="0" borderId="1" xfId="6" applyFont="1" applyBorder="1" applyAlignment="1">
      <alignment vertical="center"/>
    </xf>
    <xf numFmtId="0" fontId="2" fillId="0" borderId="2" xfId="6" applyFont="1" applyBorder="1" applyAlignment="1">
      <alignment horizontal="center" vertical="center"/>
    </xf>
    <xf numFmtId="0" fontId="2" fillId="0" borderId="2" xfId="6" applyFont="1" applyBorder="1" applyAlignment="1">
      <alignment horizontal="center" vertical="center" wrapText="1"/>
    </xf>
    <xf numFmtId="0" fontId="2" fillId="0" borderId="2" xfId="6" applyFont="1" applyBorder="1" applyAlignment="1">
      <alignment horizontal="center" vertical="center" wrapText="1" shrinkToFit="1"/>
    </xf>
    <xf numFmtId="0" fontId="2" fillId="0" borderId="3" xfId="6" applyFont="1" applyBorder="1" applyAlignment="1">
      <alignment horizontal="center" vertical="center" wrapText="1"/>
    </xf>
    <xf numFmtId="0" fontId="14" fillId="0" borderId="25" xfId="6" applyFont="1" applyBorder="1" applyAlignment="1">
      <alignment vertical="center"/>
    </xf>
    <xf numFmtId="0" fontId="13" fillId="0" borderId="26" xfId="6" applyFont="1" applyBorder="1" applyAlignment="1">
      <alignment horizontal="center" vertical="center"/>
    </xf>
    <xf numFmtId="0" fontId="13" fillId="0" borderId="26" xfId="6" applyFont="1" applyBorder="1" applyAlignment="1">
      <alignment horizontal="center" vertical="center" wrapText="1"/>
    </xf>
    <xf numFmtId="0" fontId="13" fillId="0" borderId="26" xfId="6" applyFont="1" applyBorder="1" applyAlignment="1">
      <alignment horizontal="center" vertical="center" wrapText="1" shrinkToFit="1"/>
    </xf>
    <xf numFmtId="0" fontId="13" fillId="0" borderId="26" xfId="6" applyFont="1" applyBorder="1" applyAlignment="1">
      <alignment vertical="center" wrapText="1"/>
    </xf>
    <xf numFmtId="0" fontId="13" fillId="0" borderId="27" xfId="6" applyFont="1" applyBorder="1" applyAlignment="1">
      <alignment horizontal="center" vertical="center" wrapText="1"/>
    </xf>
    <xf numFmtId="0" fontId="13" fillId="0" borderId="4" xfId="6" applyFont="1" applyBorder="1" applyAlignment="1"/>
    <xf numFmtId="0" fontId="13" fillId="0" borderId="5" xfId="6" applyFont="1" applyBorder="1" applyAlignment="1">
      <alignment horizontal="center" vertical="center"/>
    </xf>
    <xf numFmtId="0" fontId="13" fillId="0" borderId="5" xfId="6" applyFont="1" applyBorder="1" applyAlignment="1">
      <alignment horizontal="center" vertical="center" wrapText="1"/>
    </xf>
    <xf numFmtId="0" fontId="13" fillId="0" borderId="5" xfId="6" applyFont="1" applyBorder="1" applyAlignment="1">
      <alignment horizontal="center" vertical="center" wrapText="1" shrinkToFit="1"/>
    </xf>
    <xf numFmtId="0" fontId="13" fillId="0" borderId="5" xfId="6" applyFont="1" applyBorder="1" applyAlignment="1">
      <alignment vertical="center" wrapText="1"/>
    </xf>
    <xf numFmtId="0" fontId="13" fillId="0" borderId="6" xfId="6" applyFont="1" applyBorder="1" applyAlignment="1">
      <alignment horizontal="center" vertical="center" wrapText="1"/>
    </xf>
    <xf numFmtId="0" fontId="2" fillId="0" borderId="10" xfId="6" applyFont="1" applyBorder="1" applyAlignment="1">
      <alignment horizontal="left"/>
    </xf>
    <xf numFmtId="0" fontId="2" fillId="0" borderId="11" xfId="6" applyFont="1" applyBorder="1"/>
    <xf numFmtId="3" fontId="2" fillId="0" borderId="11" xfId="6" applyNumberFormat="1" applyFont="1" applyBorder="1"/>
    <xf numFmtId="164" fontId="3" fillId="0" borderId="12" xfId="6" applyNumberFormat="1" applyFont="1" applyBorder="1"/>
    <xf numFmtId="0" fontId="5" fillId="0" borderId="13" xfId="6" applyFont="1" applyBorder="1" applyAlignment="1">
      <alignment horizontal="left"/>
    </xf>
    <xf numFmtId="0" fontId="5" fillId="0" borderId="11" xfId="6" applyFont="1" applyBorder="1"/>
    <xf numFmtId="3" fontId="5" fillId="0" borderId="14" xfId="6" applyNumberFormat="1" applyFont="1" applyBorder="1"/>
    <xf numFmtId="164" fontId="4" fillId="0" borderId="15" xfId="6" applyNumberFormat="1" applyFont="1" applyBorder="1"/>
    <xf numFmtId="0" fontId="5" fillId="0" borderId="13" xfId="6" applyFont="1" applyBorder="1" applyAlignment="1">
      <alignment horizontal="right"/>
    </xf>
    <xf numFmtId="3" fontId="5" fillId="0" borderId="16" xfId="6" applyNumberFormat="1" applyFont="1" applyBorder="1"/>
    <xf numFmtId="0" fontId="3" fillId="0" borderId="13" xfId="6" applyFont="1" applyBorder="1" applyAlignment="1">
      <alignment horizontal="left"/>
    </xf>
    <xf numFmtId="3" fontId="3" fillId="0" borderId="14" xfId="6" applyNumberFormat="1" applyFont="1" applyBorder="1"/>
    <xf numFmtId="164" fontId="2" fillId="0" borderId="15" xfId="6" applyNumberFormat="1" applyFont="1" applyBorder="1"/>
    <xf numFmtId="0" fontId="14" fillId="0" borderId="0" xfId="6" applyFont="1"/>
    <xf numFmtId="3" fontId="13" fillId="0" borderId="0" xfId="6" applyNumberFormat="1" applyFont="1"/>
    <xf numFmtId="0" fontId="2" fillId="0" borderId="13" xfId="6" applyFont="1" applyBorder="1" applyAlignment="1">
      <alignment horizontal="left"/>
    </xf>
    <xf numFmtId="164" fontId="5" fillId="0" borderId="15" xfId="6" applyNumberFormat="1" applyFont="1" applyBorder="1"/>
    <xf numFmtId="0" fontId="5" fillId="0" borderId="17" xfId="6" applyFont="1" applyBorder="1" applyAlignment="1">
      <alignment horizontal="right"/>
    </xf>
    <xf numFmtId="164" fontId="4" fillId="0" borderId="19" xfId="6" applyNumberFormat="1" applyFont="1" applyBorder="1"/>
    <xf numFmtId="0" fontId="14" fillId="0" borderId="14" xfId="6" applyFont="1" applyBorder="1" applyAlignment="1">
      <alignment wrapText="1"/>
    </xf>
    <xf numFmtId="0" fontId="3" fillId="0" borderId="28" xfId="6" applyFont="1" applyBorder="1" applyAlignment="1">
      <alignment horizontal="left"/>
    </xf>
    <xf numFmtId="0" fontId="14" fillId="0" borderId="29" xfId="6" applyFont="1" applyBorder="1"/>
    <xf numFmtId="3" fontId="3" fillId="0" borderId="29" xfId="6" applyNumberFormat="1" applyFont="1" applyBorder="1"/>
    <xf numFmtId="164" fontId="2" fillId="0" borderId="30" xfId="6" applyNumberFormat="1" applyFont="1" applyBorder="1"/>
    <xf numFmtId="0" fontId="3" fillId="0" borderId="31" xfId="6" applyFont="1" applyBorder="1" applyAlignment="1">
      <alignment horizontal="left"/>
    </xf>
    <xf numFmtId="0" fontId="2" fillId="0" borderId="32" xfId="6" applyFont="1" applyBorder="1"/>
    <xf numFmtId="3" fontId="3" fillId="0" borderId="32" xfId="6" applyNumberFormat="1" applyFont="1" applyBorder="1"/>
    <xf numFmtId="164" fontId="2" fillId="0" borderId="33" xfId="6" applyNumberFormat="1" applyFont="1" applyBorder="1"/>
    <xf numFmtId="0" fontId="4" fillId="0" borderId="0" xfId="6" applyFont="1"/>
    <xf numFmtId="49" fontId="13" fillId="0" borderId="0" xfId="6" applyNumberFormat="1" applyFont="1"/>
    <xf numFmtId="16" fontId="13" fillId="0" borderId="0" xfId="6" applyNumberFormat="1" applyFont="1"/>
    <xf numFmtId="0" fontId="13" fillId="0" borderId="0" xfId="7" applyFont="1"/>
    <xf numFmtId="0" fontId="13" fillId="0" borderId="0" xfId="7" applyFont="1" applyAlignment="1">
      <alignment horizontal="right"/>
    </xf>
    <xf numFmtId="14" fontId="13" fillId="0" borderId="0" xfId="7" applyNumberFormat="1" applyFont="1" applyAlignment="1">
      <alignment horizontal="left"/>
    </xf>
    <xf numFmtId="0" fontId="13" fillId="0" borderId="0" xfId="7" applyFont="1" applyAlignment="1">
      <alignment horizontal="left"/>
    </xf>
    <xf numFmtId="0" fontId="2" fillId="0" borderId="0" xfId="7" applyFont="1" applyAlignment="1">
      <alignment horizontal="center"/>
    </xf>
    <xf numFmtId="0" fontId="13" fillId="0" borderId="0" xfId="7" applyFont="1" applyAlignment="1">
      <alignment horizontal="center"/>
    </xf>
    <xf numFmtId="0" fontId="3" fillId="0" borderId="0" xfId="7" applyFont="1" applyAlignment="1">
      <alignment horizontal="center"/>
    </xf>
    <xf numFmtId="0" fontId="13" fillId="0" borderId="0" xfId="7" applyAlignment="1"/>
    <xf numFmtId="0" fontId="4" fillId="0" borderId="0" xfId="7" applyFont="1" applyAlignment="1">
      <alignment horizontal="centerContinuous"/>
    </xf>
    <xf numFmtId="0" fontId="3" fillId="0" borderId="0" xfId="7" applyFont="1" applyAlignment="1">
      <alignment horizontal="center"/>
    </xf>
    <xf numFmtId="0" fontId="13" fillId="0" borderId="0" xfId="7" applyFont="1" applyAlignment="1">
      <alignment horizontal="center"/>
    </xf>
    <xf numFmtId="0" fontId="2" fillId="0" borderId="1" xfId="7" applyFont="1" applyBorder="1" applyAlignment="1">
      <alignment vertical="center"/>
    </xf>
    <xf numFmtId="0" fontId="2" fillId="0" borderId="2" xfId="7" applyFont="1" applyBorder="1" applyAlignment="1">
      <alignment horizontal="center" vertical="center"/>
    </xf>
    <xf numFmtId="0" fontId="2" fillId="0" borderId="2" xfId="7" applyFont="1" applyBorder="1" applyAlignment="1">
      <alignment horizontal="center" vertical="center" wrapText="1"/>
    </xf>
    <xf numFmtId="0" fontId="2" fillId="0" borderId="2" xfId="7" applyFont="1" applyBorder="1" applyAlignment="1">
      <alignment horizontal="center" vertical="center" wrapText="1" shrinkToFit="1"/>
    </xf>
    <xf numFmtId="0" fontId="2" fillId="0" borderId="3" xfId="7" applyFont="1" applyBorder="1" applyAlignment="1">
      <alignment horizontal="center" vertical="center" wrapText="1"/>
    </xf>
    <xf numFmtId="0" fontId="14" fillId="0" borderId="25" xfId="7" applyFont="1" applyBorder="1" applyAlignment="1">
      <alignment vertical="center"/>
    </xf>
    <xf numFmtId="0" fontId="13" fillId="0" borderId="26" xfId="7" applyFont="1" applyBorder="1" applyAlignment="1">
      <alignment horizontal="center" vertical="center"/>
    </xf>
    <xf numFmtId="0" fontId="13" fillId="0" borderId="26" xfId="7" applyFont="1" applyBorder="1" applyAlignment="1">
      <alignment horizontal="center" vertical="center" wrapText="1"/>
    </xf>
    <xf numFmtId="0" fontId="13" fillId="0" borderId="26" xfId="7" applyFont="1" applyBorder="1" applyAlignment="1">
      <alignment horizontal="center" vertical="center" wrapText="1" shrinkToFit="1"/>
    </xf>
    <xf numFmtId="0" fontId="13" fillId="0" borderId="26" xfId="7" applyFont="1" applyBorder="1" applyAlignment="1">
      <alignment vertical="center" wrapText="1"/>
    </xf>
    <xf numFmtId="0" fontId="13" fillId="0" borderId="27" xfId="7" applyFont="1" applyBorder="1" applyAlignment="1">
      <alignment horizontal="center" vertical="center" wrapText="1"/>
    </xf>
    <xf numFmtId="0" fontId="13" fillId="0" borderId="4" xfId="7" applyFont="1" applyBorder="1" applyAlignment="1"/>
    <xf numFmtId="0" fontId="13" fillId="0" borderId="5" xfId="7" applyFont="1" applyBorder="1" applyAlignment="1">
      <alignment horizontal="center" vertical="center"/>
    </xf>
    <xf numFmtId="0" fontId="13" fillId="0" borderId="5" xfId="7" applyFont="1" applyBorder="1" applyAlignment="1">
      <alignment horizontal="center" vertical="center" wrapText="1"/>
    </xf>
    <xf numFmtId="0" fontId="13" fillId="0" borderId="5" xfId="7" applyFont="1" applyBorder="1" applyAlignment="1">
      <alignment horizontal="center" vertical="center" wrapText="1" shrinkToFit="1"/>
    </xf>
    <xf numFmtId="0" fontId="13" fillId="0" borderId="5" xfId="7" applyFont="1" applyBorder="1" applyAlignment="1">
      <alignment vertical="center" wrapText="1"/>
    </xf>
    <xf numFmtId="0" fontId="13" fillId="0" borderId="6" xfId="7" applyFont="1" applyBorder="1" applyAlignment="1">
      <alignment horizontal="center" vertical="center" wrapText="1"/>
    </xf>
    <xf numFmtId="0" fontId="2" fillId="0" borderId="10" xfId="7" applyFont="1" applyBorder="1" applyAlignment="1">
      <alignment horizontal="left"/>
    </xf>
    <xf numFmtId="0" fontId="2" fillId="0" borderId="11" xfId="7" applyFont="1" applyBorder="1"/>
    <xf numFmtId="3" fontId="2" fillId="0" borderId="11" xfId="7" applyNumberFormat="1" applyFont="1" applyBorder="1"/>
    <xf numFmtId="164" fontId="3" fillId="0" borderId="12" xfId="7" applyNumberFormat="1" applyFont="1" applyBorder="1"/>
    <xf numFmtId="0" fontId="5" fillId="0" borderId="13" xfId="7" applyFont="1" applyBorder="1" applyAlignment="1">
      <alignment horizontal="left"/>
    </xf>
    <xf numFmtId="0" fontId="5" fillId="0" borderId="11" xfId="7" applyFont="1" applyBorder="1"/>
    <xf numFmtId="3" fontId="5" fillId="0" borderId="14" xfId="7" applyNumberFormat="1" applyFont="1" applyBorder="1"/>
    <xf numFmtId="164" fontId="4" fillId="0" borderId="15" xfId="7" applyNumberFormat="1" applyFont="1" applyBorder="1"/>
    <xf numFmtId="0" fontId="5" fillId="0" borderId="13" xfId="7" applyFont="1" applyBorder="1" applyAlignment="1">
      <alignment horizontal="right"/>
    </xf>
    <xf numFmtId="0" fontId="3" fillId="0" borderId="13" xfId="7" applyFont="1" applyBorder="1" applyAlignment="1">
      <alignment horizontal="left"/>
    </xf>
    <xf numFmtId="3" fontId="3" fillId="0" borderId="14" xfId="7" applyNumberFormat="1" applyFont="1" applyBorder="1"/>
    <xf numFmtId="164" fontId="2" fillId="0" borderId="15" xfId="7" applyNumberFormat="1" applyFont="1" applyBorder="1"/>
    <xf numFmtId="0" fontId="3" fillId="0" borderId="11" xfId="7" applyFont="1" applyBorder="1"/>
    <xf numFmtId="0" fontId="3" fillId="0" borderId="11" xfId="7" applyFont="1" applyBorder="1" applyAlignment="1">
      <alignment wrapText="1"/>
    </xf>
    <xf numFmtId="0" fontId="2" fillId="0" borderId="11" xfId="7" applyFont="1" applyBorder="1" applyAlignment="1">
      <alignment wrapText="1"/>
    </xf>
    <xf numFmtId="0" fontId="5" fillId="0" borderId="11" xfId="7" applyFont="1" applyFill="1" applyBorder="1" applyAlignment="1">
      <alignment horizontal="left"/>
    </xf>
    <xf numFmtId="164" fontId="4" fillId="0" borderId="19" xfId="7" applyNumberFormat="1" applyFont="1" applyBorder="1"/>
    <xf numFmtId="0" fontId="5" fillId="0" borderId="4" xfId="7" applyFont="1" applyBorder="1" applyAlignment="1">
      <alignment horizontal="right"/>
    </xf>
    <xf numFmtId="0" fontId="5" fillId="0" borderId="5" xfId="7" applyFont="1" applyBorder="1"/>
    <xf numFmtId="3" fontId="5" fillId="0" borderId="5" xfId="7" applyNumberFormat="1" applyFont="1" applyBorder="1"/>
    <xf numFmtId="0" fontId="3" fillId="0" borderId="7" xfId="7" applyFont="1" applyBorder="1" applyAlignment="1">
      <alignment horizontal="left"/>
    </xf>
    <xf numFmtId="0" fontId="3" fillId="0" borderId="8" xfId="7" applyFont="1" applyBorder="1"/>
    <xf numFmtId="3" fontId="3" fillId="0" borderId="8" xfId="7" applyNumberFormat="1" applyFont="1" applyBorder="1"/>
    <xf numFmtId="164" fontId="2" fillId="0" borderId="9" xfId="7" applyNumberFormat="1" applyFont="1" applyBorder="1"/>
    <xf numFmtId="0" fontId="3" fillId="0" borderId="20" xfId="7" applyFont="1" applyBorder="1" applyAlignment="1">
      <alignment horizontal="left"/>
    </xf>
    <xf numFmtId="0" fontId="3" fillId="0" borderId="22" xfId="7" applyFont="1" applyBorder="1"/>
    <xf numFmtId="3" fontId="3" fillId="0" borderId="22" xfId="7" applyNumberFormat="1" applyFont="1" applyBorder="1"/>
    <xf numFmtId="164" fontId="2" fillId="0" borderId="23" xfId="7" applyNumberFormat="1" applyFont="1" applyBorder="1"/>
    <xf numFmtId="0" fontId="4" fillId="0" borderId="0" xfId="7" applyFont="1"/>
    <xf numFmtId="0" fontId="13" fillId="0" borderId="0" xfId="0" applyFont="1"/>
    <xf numFmtId="0" fontId="13" fillId="0" borderId="0" xfId="0" applyNumberFormat="1" applyFont="1"/>
    <xf numFmtId="0" fontId="15" fillId="0" borderId="0" xfId="0" applyNumberFormat="1" applyFont="1" applyAlignment="1">
      <alignment horizontal="right"/>
    </xf>
    <xf numFmtId="14" fontId="15" fillId="0" borderId="0" xfId="0" applyNumberFormat="1" applyFont="1" applyAlignment="1">
      <alignment horizontal="left"/>
    </xf>
    <xf numFmtId="0" fontId="13" fillId="0" borderId="0" xfId="0" applyNumberFormat="1" applyFont="1" applyAlignment="1">
      <alignment horizontal="right"/>
    </xf>
    <xf numFmtId="0" fontId="16" fillId="0" borderId="0" xfId="0" applyNumberFormat="1" applyFont="1" applyAlignment="1">
      <alignment horizontal="center" vertical="center"/>
    </xf>
    <xf numFmtId="0" fontId="13" fillId="0" borderId="0" xfId="0" applyNumberFormat="1" applyFont="1" applyAlignment="1">
      <alignment horizontal="left"/>
    </xf>
    <xf numFmtId="0" fontId="17" fillId="0" borderId="0" xfId="0" applyNumberFormat="1" applyFont="1"/>
    <xf numFmtId="0" fontId="13" fillId="0" borderId="0" xfId="0" applyFont="1" applyBorder="1"/>
    <xf numFmtId="0" fontId="17" fillId="0" borderId="34" xfId="0" applyNumberFormat="1" applyFont="1" applyBorder="1" applyAlignment="1">
      <alignment horizontal="center" vertical="center"/>
    </xf>
    <xf numFmtId="0" fontId="17" fillId="0" borderId="35" xfId="0" applyNumberFormat="1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7" fillId="0" borderId="37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7" fillId="0" borderId="38" xfId="0" applyNumberFormat="1" applyFont="1" applyBorder="1" applyAlignment="1">
      <alignment horizontal="center" vertical="center"/>
    </xf>
    <xf numFmtId="0" fontId="17" fillId="0" borderId="39" xfId="0" applyNumberFormat="1" applyFont="1" applyBorder="1" applyAlignment="1">
      <alignment horizontal="center" vertical="center"/>
    </xf>
    <xf numFmtId="0" fontId="17" fillId="0" borderId="40" xfId="0" applyNumberFormat="1" applyFont="1" applyBorder="1" applyAlignment="1">
      <alignment horizontal="center" vertical="center"/>
    </xf>
    <xf numFmtId="0" fontId="17" fillId="0" borderId="41" xfId="0" applyNumberFormat="1" applyFont="1" applyBorder="1" applyAlignment="1">
      <alignment horizontal="center" vertical="center"/>
    </xf>
    <xf numFmtId="0" fontId="17" fillId="0" borderId="42" xfId="0" applyNumberFormat="1" applyFont="1" applyBorder="1" applyAlignment="1">
      <alignment horizontal="center" vertical="center"/>
    </xf>
    <xf numFmtId="0" fontId="17" fillId="0" borderId="43" xfId="0" applyNumberFormat="1" applyFont="1" applyBorder="1" applyAlignment="1">
      <alignment horizontal="center" vertical="center"/>
    </xf>
    <xf numFmtId="0" fontId="17" fillId="0" borderId="44" xfId="0" applyNumberFormat="1" applyFont="1" applyBorder="1" applyAlignment="1">
      <alignment horizontal="center" vertical="center"/>
    </xf>
    <xf numFmtId="0" fontId="17" fillId="0" borderId="45" xfId="0" applyNumberFormat="1" applyFont="1" applyBorder="1" applyAlignment="1">
      <alignment horizontal="center" vertical="center"/>
    </xf>
    <xf numFmtId="0" fontId="17" fillId="0" borderId="46" xfId="0" applyNumberFormat="1" applyFont="1" applyBorder="1" applyAlignment="1">
      <alignment horizontal="center" vertical="center"/>
    </xf>
    <xf numFmtId="0" fontId="17" fillId="0" borderId="47" xfId="0" applyNumberFormat="1" applyFont="1" applyBorder="1" applyAlignment="1">
      <alignment horizontal="center" vertical="center"/>
    </xf>
    <xf numFmtId="0" fontId="15" fillId="0" borderId="48" xfId="0" applyNumberFormat="1" applyFont="1" applyBorder="1" applyAlignment="1">
      <alignment horizontal="left"/>
    </xf>
    <xf numFmtId="169" fontId="15" fillId="0" borderId="49" xfId="0" applyNumberFormat="1" applyFont="1" applyBorder="1" applyAlignment="1">
      <alignment horizontal="right"/>
    </xf>
    <xf numFmtId="169" fontId="15" fillId="0" borderId="50" xfId="0" applyNumberFormat="1" applyFont="1" applyBorder="1" applyAlignment="1">
      <alignment horizontal="right"/>
    </xf>
    <xf numFmtId="170" fontId="15" fillId="0" borderId="11" xfId="8" applyNumberFormat="1" applyFont="1" applyBorder="1"/>
    <xf numFmtId="169" fontId="15" fillId="0" borderId="51" xfId="0" applyNumberFormat="1" applyFont="1" applyBorder="1"/>
    <xf numFmtId="169" fontId="15" fillId="0" borderId="49" xfId="0" applyNumberFormat="1" applyFont="1" applyBorder="1"/>
    <xf numFmtId="170" fontId="15" fillId="0" borderId="52" xfId="8" applyNumberFormat="1" applyFont="1" applyBorder="1"/>
    <xf numFmtId="3" fontId="13" fillId="0" borderId="14" xfId="0" applyNumberFormat="1" applyFont="1" applyFill="1" applyBorder="1"/>
    <xf numFmtId="3" fontId="13" fillId="0" borderId="53" xfId="0" applyNumberFormat="1" applyFont="1" applyBorder="1"/>
    <xf numFmtId="3" fontId="13" fillId="0" borderId="54" xfId="0" applyNumberFormat="1" applyFont="1" applyBorder="1"/>
    <xf numFmtId="0" fontId="15" fillId="0" borderId="55" xfId="0" applyNumberFormat="1" applyFont="1" applyBorder="1"/>
    <xf numFmtId="169" fontId="15" fillId="0" borderId="56" xfId="0" applyNumberFormat="1" applyFont="1" applyFill="1" applyBorder="1" applyAlignment="1">
      <alignment horizontal="right"/>
    </xf>
    <xf numFmtId="169" fontId="15" fillId="0" borderId="57" xfId="0" applyNumberFormat="1" applyFont="1" applyBorder="1" applyAlignment="1">
      <alignment horizontal="right"/>
    </xf>
    <xf numFmtId="170" fontId="15" fillId="0" borderId="14" xfId="8" applyNumberFormat="1" applyFont="1" applyBorder="1"/>
    <xf numFmtId="169" fontId="15" fillId="0" borderId="58" xfId="0" applyNumberFormat="1" applyFont="1" applyBorder="1"/>
    <xf numFmtId="169" fontId="15" fillId="0" borderId="57" xfId="0" applyNumberFormat="1" applyFont="1" applyBorder="1"/>
    <xf numFmtId="3" fontId="13" fillId="0" borderId="11" xfId="0" applyNumberFormat="1" applyFont="1" applyBorder="1"/>
    <xf numFmtId="3" fontId="13" fillId="0" borderId="14" xfId="0" applyNumberFormat="1" applyFont="1" applyBorder="1"/>
    <xf numFmtId="3" fontId="13" fillId="0" borderId="15" xfId="0" applyNumberFormat="1" applyFont="1" applyBorder="1"/>
    <xf numFmtId="169" fontId="15" fillId="0" borderId="56" xfId="0" applyNumberFormat="1" applyFont="1" applyBorder="1" applyAlignment="1">
      <alignment horizontal="right"/>
    </xf>
    <xf numFmtId="169" fontId="15" fillId="0" borderId="56" xfId="0" applyNumberFormat="1" applyFont="1" applyBorder="1"/>
    <xf numFmtId="170" fontId="15" fillId="0" borderId="52" xfId="8" applyNumberFormat="1" applyFont="1" applyBorder="1" applyAlignment="1">
      <alignment horizontal="right"/>
    </xf>
    <xf numFmtId="170" fontId="15" fillId="0" borderId="14" xfId="8" applyNumberFormat="1" applyFont="1" applyBorder="1" applyAlignment="1">
      <alignment horizontal="right"/>
    </xf>
    <xf numFmtId="0" fontId="13" fillId="0" borderId="55" xfId="0" applyNumberFormat="1" applyFont="1" applyFill="1" applyBorder="1"/>
    <xf numFmtId="169" fontId="13" fillId="0" borderId="56" xfId="0" applyNumberFormat="1" applyFont="1" applyFill="1" applyBorder="1" applyAlignment="1">
      <alignment horizontal="right"/>
    </xf>
    <xf numFmtId="169" fontId="15" fillId="0" borderId="57" xfId="0" applyNumberFormat="1" applyFont="1" applyFill="1" applyBorder="1" applyAlignment="1">
      <alignment horizontal="right"/>
    </xf>
    <xf numFmtId="3" fontId="18" fillId="0" borderId="14" xfId="0" applyNumberFormat="1" applyFont="1" applyBorder="1"/>
    <xf numFmtId="0" fontId="13" fillId="0" borderId="55" xfId="0" applyNumberFormat="1" applyFont="1" applyBorder="1"/>
    <xf numFmtId="169" fontId="13" fillId="0" borderId="56" xfId="0" applyNumberFormat="1" applyFont="1" applyBorder="1" applyAlignment="1">
      <alignment horizontal="right"/>
    </xf>
    <xf numFmtId="169" fontId="13" fillId="0" borderId="57" xfId="0" applyNumberFormat="1" applyFont="1" applyBorder="1" applyAlignment="1">
      <alignment horizontal="right"/>
    </xf>
    <xf numFmtId="0" fontId="15" fillId="0" borderId="55" xfId="0" applyNumberFormat="1" applyFont="1" applyFill="1" applyBorder="1"/>
    <xf numFmtId="170" fontId="15" fillId="0" borderId="12" xfId="8" applyNumberFormat="1" applyFont="1" applyBorder="1"/>
    <xf numFmtId="0" fontId="15" fillId="0" borderId="59" xfId="0" applyNumberFormat="1" applyFont="1" applyBorder="1"/>
    <xf numFmtId="169" fontId="15" fillId="0" borderId="60" xfId="0" applyNumberFormat="1" applyFont="1" applyBorder="1" applyAlignment="1">
      <alignment horizontal="right"/>
    </xf>
    <xf numFmtId="170" fontId="15" fillId="0" borderId="61" xfId="8" applyNumberFormat="1" applyFont="1" applyBorder="1"/>
    <xf numFmtId="169" fontId="15" fillId="0" borderId="60" xfId="0" applyNumberFormat="1" applyFont="1" applyBorder="1"/>
    <xf numFmtId="169" fontId="15" fillId="0" borderId="62" xfId="0" applyNumberFormat="1" applyFont="1" applyBorder="1"/>
    <xf numFmtId="170" fontId="15" fillId="0" borderId="63" xfId="8" applyNumberFormat="1" applyFont="1" applyBorder="1"/>
    <xf numFmtId="0" fontId="15" fillId="0" borderId="13" xfId="0" applyNumberFormat="1" applyFont="1" applyBorder="1"/>
    <xf numFmtId="169" fontId="15" fillId="0" borderId="14" xfId="0" applyNumberFormat="1" applyFont="1" applyBorder="1" applyAlignment="1">
      <alignment horizontal="right"/>
    </xf>
    <xf numFmtId="169" fontId="15" fillId="0" borderId="14" xfId="0" applyNumberFormat="1" applyFont="1" applyBorder="1"/>
    <xf numFmtId="0" fontId="15" fillId="0" borderId="64" xfId="0" applyNumberFormat="1" applyFont="1" applyBorder="1"/>
    <xf numFmtId="169" fontId="15" fillId="0" borderId="65" xfId="0" applyNumberFormat="1" applyFont="1" applyBorder="1" applyAlignment="1">
      <alignment horizontal="right"/>
    </xf>
    <xf numFmtId="170" fontId="15" fillId="0" borderId="65" xfId="8" applyNumberFormat="1" applyFont="1" applyBorder="1" applyAlignment="1">
      <alignment horizontal="right"/>
    </xf>
    <xf numFmtId="169" fontId="15" fillId="0" borderId="65" xfId="0" applyNumberFormat="1" applyFont="1" applyBorder="1"/>
    <xf numFmtId="170" fontId="15" fillId="0" borderId="42" xfId="8" applyNumberFormat="1" applyFont="1" applyBorder="1"/>
    <xf numFmtId="3" fontId="13" fillId="0" borderId="29" xfId="0" applyNumberFormat="1" applyFont="1" applyBorder="1"/>
    <xf numFmtId="3" fontId="13" fillId="0" borderId="66" xfId="0" applyNumberFormat="1" applyFont="1" applyBorder="1"/>
    <xf numFmtId="3" fontId="13" fillId="0" borderId="30" xfId="0" applyNumberFormat="1" applyFont="1" applyBorder="1"/>
    <xf numFmtId="3" fontId="17" fillId="0" borderId="67" xfId="0" applyNumberFormat="1" applyFont="1" applyBorder="1"/>
    <xf numFmtId="169" fontId="17" fillId="0" borderId="68" xfId="0" applyNumberFormat="1" applyFont="1" applyBorder="1" applyAlignment="1">
      <alignment horizontal="right"/>
    </xf>
    <xf numFmtId="170" fontId="17" fillId="0" borderId="68" xfId="8" applyNumberFormat="1" applyFont="1" applyBorder="1"/>
    <xf numFmtId="170" fontId="17" fillId="0" borderId="69" xfId="8" applyNumberFormat="1" applyFont="1" applyBorder="1"/>
    <xf numFmtId="170" fontId="17" fillId="0" borderId="70" xfId="8" applyNumberFormat="1" applyFont="1" applyBorder="1"/>
    <xf numFmtId="3" fontId="17" fillId="0" borderId="0" xfId="0" applyNumberFormat="1" applyFont="1" applyBorder="1"/>
    <xf numFmtId="169" fontId="17" fillId="0" borderId="0" xfId="0" applyNumberFormat="1" applyFont="1" applyBorder="1"/>
    <xf numFmtId="0" fontId="14" fillId="0" borderId="0" xfId="0" applyFont="1" applyAlignment="1">
      <alignment horizontal="right"/>
    </xf>
    <xf numFmtId="3" fontId="13" fillId="0" borderId="0" xfId="0" applyNumberFormat="1" applyFont="1"/>
    <xf numFmtId="0" fontId="13" fillId="0" borderId="0" xfId="0" applyFont="1" applyAlignment="1">
      <alignment horizontal="right"/>
    </xf>
    <xf numFmtId="3" fontId="14" fillId="0" borderId="0" xfId="0" applyNumberFormat="1" applyFont="1"/>
    <xf numFmtId="0" fontId="2" fillId="0" borderId="0" xfId="9" applyFont="1" applyAlignment="1" applyProtection="1">
      <alignment horizontal="center"/>
    </xf>
    <xf numFmtId="0" fontId="2" fillId="0" borderId="0" xfId="9" applyFont="1" applyAlignment="1">
      <alignment horizontal="center"/>
    </xf>
    <xf numFmtId="171" fontId="2" fillId="0" borderId="0" xfId="9" applyNumberFormat="1" applyFont="1" applyAlignment="1" applyProtection="1">
      <alignment horizontal="center"/>
    </xf>
    <xf numFmtId="0" fontId="2" fillId="0" borderId="0" xfId="9" applyFont="1" applyAlignment="1"/>
    <xf numFmtId="0" fontId="2" fillId="0" borderId="71" xfId="9" applyFont="1" applyBorder="1" applyAlignment="1" applyProtection="1">
      <alignment horizontal="center" vertical="center"/>
    </xf>
    <xf numFmtId="0" fontId="13" fillId="0" borderId="72" xfId="9" applyFont="1" applyBorder="1" applyAlignment="1">
      <alignment vertical="center"/>
    </xf>
    <xf numFmtId="0" fontId="2" fillId="0" borderId="73" xfId="9" applyFont="1" applyBorder="1" applyAlignment="1" applyProtection="1">
      <alignment horizontal="center" vertical="center"/>
    </xf>
    <xf numFmtId="0" fontId="13" fillId="0" borderId="73" xfId="9" applyFont="1" applyBorder="1" applyAlignment="1">
      <alignment horizontal="center" vertical="center"/>
    </xf>
    <xf numFmtId="0" fontId="13" fillId="0" borderId="74" xfId="9" applyFont="1" applyBorder="1" applyAlignment="1">
      <alignment horizontal="center" vertical="center"/>
    </xf>
    <xf numFmtId="0" fontId="2" fillId="0" borderId="75" xfId="9" applyFont="1" applyBorder="1" applyAlignment="1" applyProtection="1">
      <alignment horizontal="center" wrapText="1"/>
    </xf>
    <xf numFmtId="0" fontId="13" fillId="0" borderId="73" xfId="9" applyFont="1" applyBorder="1"/>
    <xf numFmtId="0" fontId="13" fillId="0" borderId="74" xfId="9" applyFont="1" applyBorder="1"/>
    <xf numFmtId="0" fontId="13" fillId="0" borderId="73" xfId="9" applyFont="1" applyBorder="1" applyAlignment="1">
      <alignment horizontal="center" wrapText="1"/>
    </xf>
    <xf numFmtId="0" fontId="13" fillId="0" borderId="76" xfId="9" applyFont="1" applyBorder="1" applyAlignment="1">
      <alignment horizontal="center" wrapText="1"/>
    </xf>
    <xf numFmtId="0" fontId="13" fillId="0" borderId="13" xfId="9" applyFont="1" applyBorder="1" applyAlignment="1">
      <alignment vertical="center"/>
    </xf>
    <xf numFmtId="0" fontId="13" fillId="0" borderId="14" xfId="9" applyFont="1" applyBorder="1" applyAlignment="1">
      <alignment vertical="center"/>
    </xf>
    <xf numFmtId="0" fontId="13" fillId="0" borderId="77" xfId="9" applyFont="1" applyBorder="1" applyAlignment="1">
      <alignment horizontal="center" vertical="center"/>
    </xf>
    <xf numFmtId="0" fontId="13" fillId="0" borderId="51" xfId="9" applyFont="1" applyBorder="1" applyAlignment="1">
      <alignment horizontal="center" vertical="center"/>
    </xf>
    <xf numFmtId="0" fontId="13" fillId="0" borderId="50" xfId="9" applyFont="1" applyBorder="1"/>
    <xf numFmtId="0" fontId="13" fillId="0" borderId="77" xfId="9" applyFont="1" applyBorder="1"/>
    <xf numFmtId="0" fontId="13" fillId="0" borderId="51" xfId="9" applyFont="1" applyBorder="1"/>
    <xf numFmtId="0" fontId="13" fillId="0" borderId="50" xfId="9" applyFont="1" applyBorder="1" applyAlignment="1">
      <alignment wrapText="1"/>
    </xf>
    <xf numFmtId="0" fontId="13" fillId="0" borderId="77" xfId="9" applyFont="1" applyBorder="1" applyAlignment="1">
      <alignment wrapText="1"/>
    </xf>
    <xf numFmtId="0" fontId="13" fillId="0" borderId="78" xfId="9" applyFont="1" applyBorder="1" applyAlignment="1">
      <alignment wrapText="1"/>
    </xf>
    <xf numFmtId="0" fontId="13" fillId="0" borderId="28" xfId="9" applyFont="1" applyBorder="1" applyAlignment="1">
      <alignment vertical="center"/>
    </xf>
    <xf numFmtId="0" fontId="14" fillId="0" borderId="29" xfId="9" applyFont="1" applyBorder="1" applyAlignment="1">
      <alignment horizontal="center" vertical="center"/>
    </xf>
    <xf numFmtId="0" fontId="2" fillId="0" borderId="79" xfId="9" applyFont="1" applyBorder="1" applyAlignment="1" applyProtection="1">
      <alignment horizontal="centerContinuous"/>
    </xf>
    <xf numFmtId="0" fontId="2" fillId="0" borderId="80" xfId="9" applyFont="1" applyBorder="1" applyAlignment="1" applyProtection="1">
      <alignment horizontal="centerContinuous"/>
    </xf>
    <xf numFmtId="0" fontId="2" fillId="0" borderId="81" xfId="9" applyFont="1" applyBorder="1" applyAlignment="1" applyProtection="1">
      <alignment horizontal="centerContinuous"/>
    </xf>
    <xf numFmtId="49" fontId="4" fillId="0" borderId="10" xfId="9" applyNumberFormat="1" applyFont="1" applyBorder="1"/>
    <xf numFmtId="0" fontId="4" fillId="0" borderId="11" xfId="9" applyFont="1" applyBorder="1" applyAlignment="1">
      <alignment horizontal="center"/>
    </xf>
    <xf numFmtId="3" fontId="4" fillId="0" borderId="14" xfId="9" applyNumberFormat="1" applyFont="1" applyBorder="1" applyAlignment="1" applyProtection="1">
      <alignment horizontal="right"/>
    </xf>
    <xf numFmtId="164" fontId="4" fillId="0" borderId="14" xfId="9" applyNumberFormat="1" applyFont="1" applyBorder="1" applyProtection="1"/>
    <xf numFmtId="164" fontId="4" fillId="0" borderId="15" xfId="10" applyNumberFormat="1" applyFont="1" applyBorder="1" applyProtection="1"/>
    <xf numFmtId="0" fontId="0" fillId="0" borderId="82" xfId="0" applyBorder="1"/>
    <xf numFmtId="49" fontId="4" fillId="0" borderId="13" xfId="9" applyNumberFormat="1" applyFont="1" applyBorder="1"/>
    <xf numFmtId="0" fontId="4" fillId="0" borderId="14" xfId="9" applyFont="1" applyBorder="1" applyAlignment="1">
      <alignment horizontal="center"/>
    </xf>
    <xf numFmtId="0" fontId="16" fillId="0" borderId="0" xfId="0" applyFont="1" applyFill="1"/>
    <xf numFmtId="0" fontId="0" fillId="0" borderId="0" xfId="0" applyFill="1"/>
    <xf numFmtId="49" fontId="4" fillId="0" borderId="11" xfId="9" applyNumberFormat="1" applyFont="1" applyBorder="1"/>
    <xf numFmtId="49" fontId="4" fillId="0" borderId="83" xfId="9" applyNumberFormat="1" applyFont="1" applyBorder="1"/>
    <xf numFmtId="164" fontId="4" fillId="0" borderId="18" xfId="9" applyNumberFormat="1" applyFont="1" applyBorder="1" applyProtection="1"/>
    <xf numFmtId="0" fontId="0" fillId="0" borderId="0" xfId="0" applyBorder="1"/>
    <xf numFmtId="0" fontId="2" fillId="0" borderId="84" xfId="9" applyFont="1" applyBorder="1" applyAlignment="1" applyProtection="1">
      <alignment horizontal="left"/>
    </xf>
    <xf numFmtId="0" fontId="13" fillId="0" borderId="85" xfId="9" applyFont="1" applyBorder="1" applyAlignment="1"/>
    <xf numFmtId="3" fontId="2" fillId="0" borderId="85" xfId="9" applyNumberFormat="1" applyFont="1" applyBorder="1" applyAlignment="1" applyProtection="1">
      <alignment horizontal="right"/>
    </xf>
    <xf numFmtId="164" fontId="3" fillId="0" borderId="86" xfId="9" applyNumberFormat="1" applyFont="1" applyBorder="1" applyProtection="1"/>
    <xf numFmtId="3" fontId="2" fillId="0" borderId="87" xfId="9" applyNumberFormat="1" applyFont="1" applyBorder="1" applyAlignment="1" applyProtection="1">
      <alignment horizontal="right"/>
    </xf>
    <xf numFmtId="164" fontId="3" fillId="0" borderId="88" xfId="9" applyNumberFormat="1" applyFont="1" applyBorder="1" applyProtection="1"/>
    <xf numFmtId="3" fontId="2" fillId="0" borderId="89" xfId="9" applyNumberFormat="1" applyFont="1" applyBorder="1" applyAlignment="1" applyProtection="1">
      <alignment horizontal="right"/>
    </xf>
    <xf numFmtId="164" fontId="2" fillId="0" borderId="70" xfId="10" applyNumberFormat="1" applyFont="1" applyBorder="1" applyProtection="1"/>
    <xf numFmtId="0" fontId="13" fillId="0" borderId="0" xfId="9" applyFont="1"/>
    <xf numFmtId="3" fontId="13" fillId="0" borderId="0" xfId="9" applyNumberFormat="1" applyFont="1"/>
    <xf numFmtId="0" fontId="13" fillId="0" borderId="0" xfId="9"/>
    <xf numFmtId="49" fontId="13" fillId="0" borderId="0" xfId="11" applyNumberFormat="1" applyFont="1"/>
    <xf numFmtId="0" fontId="13" fillId="0" borderId="0" xfId="11" applyFont="1"/>
    <xf numFmtId="49" fontId="13" fillId="0" borderId="0" xfId="9" applyNumberFormat="1" applyFont="1"/>
    <xf numFmtId="0" fontId="13" fillId="0" borderId="0" xfId="9" applyFont="1" applyProtection="1"/>
    <xf numFmtId="0" fontId="19" fillId="0" borderId="0" xfId="9" applyFont="1" applyBorder="1" applyProtection="1"/>
    <xf numFmtId="0" fontId="20" fillId="3" borderId="0" xfId="0" applyFont="1" applyFill="1" applyAlignment="1">
      <alignment horizontal="left" vertical="center"/>
    </xf>
    <xf numFmtId="0" fontId="21" fillId="3" borderId="0" xfId="3" applyFont="1" applyFill="1"/>
    <xf numFmtId="0" fontId="11" fillId="3" borderId="0" xfId="0" applyFont="1" applyFill="1"/>
    <xf numFmtId="0" fontId="22" fillId="3" borderId="0" xfId="9" applyFont="1" applyFill="1"/>
    <xf numFmtId="0" fontId="2" fillId="0" borderId="71" xfId="10" applyFont="1" applyBorder="1" applyAlignment="1" applyProtection="1">
      <alignment horizontal="center" vertical="center"/>
    </xf>
    <xf numFmtId="0" fontId="13" fillId="0" borderId="72" xfId="10" applyFont="1" applyBorder="1" applyAlignment="1">
      <alignment vertical="center"/>
    </xf>
    <xf numFmtId="0" fontId="2" fillId="0" borderId="75" xfId="10" applyFont="1" applyBorder="1" applyAlignment="1" applyProtection="1">
      <alignment horizontal="center" vertical="center"/>
    </xf>
    <xf numFmtId="0" fontId="13" fillId="0" borderId="73" xfId="10" applyFont="1" applyBorder="1" applyAlignment="1">
      <alignment horizontal="center" vertical="center"/>
    </xf>
    <xf numFmtId="0" fontId="13" fillId="0" borderId="74" xfId="10" applyFont="1" applyBorder="1" applyAlignment="1">
      <alignment horizontal="center" vertical="center"/>
    </xf>
    <xf numFmtId="0" fontId="2" fillId="0" borderId="75" xfId="10" applyFont="1" applyBorder="1" applyAlignment="1" applyProtection="1">
      <alignment horizontal="center" wrapText="1"/>
    </xf>
    <xf numFmtId="0" fontId="13" fillId="0" borderId="73" xfId="10" applyFont="1" applyBorder="1" applyAlignment="1">
      <alignment horizontal="center" wrapText="1"/>
    </xf>
    <xf numFmtId="0" fontId="13" fillId="0" borderId="74" xfId="10" applyFont="1" applyBorder="1" applyAlignment="1">
      <alignment horizontal="center" wrapText="1"/>
    </xf>
    <xf numFmtId="0" fontId="13" fillId="0" borderId="76" xfId="10" applyFont="1" applyBorder="1" applyAlignment="1">
      <alignment horizontal="center" wrapText="1"/>
    </xf>
    <xf numFmtId="0" fontId="13" fillId="0" borderId="13" xfId="10" applyFont="1" applyBorder="1" applyAlignment="1">
      <alignment vertical="center"/>
    </xf>
    <xf numFmtId="0" fontId="13" fillId="0" borderId="14" xfId="10" applyFont="1" applyBorder="1" applyAlignment="1">
      <alignment vertical="center"/>
    </xf>
    <xf numFmtId="0" fontId="13" fillId="0" borderId="50" xfId="10" applyFont="1" applyBorder="1" applyAlignment="1">
      <alignment horizontal="center" vertical="center"/>
    </xf>
    <xf numFmtId="0" fontId="13" fillId="0" borderId="77" xfId="10" applyFont="1" applyBorder="1" applyAlignment="1">
      <alignment horizontal="center" vertical="center"/>
    </xf>
    <xf numFmtId="0" fontId="13" fillId="0" borderId="51" xfId="10" applyFont="1" applyBorder="1" applyAlignment="1">
      <alignment horizontal="center" vertical="center"/>
    </xf>
    <xf numFmtId="0" fontId="13" fillId="0" borderId="50" xfId="10" applyFont="1" applyBorder="1" applyAlignment="1">
      <alignment wrapText="1"/>
    </xf>
    <xf numFmtId="0" fontId="13" fillId="0" borderId="77" xfId="10" applyFont="1" applyBorder="1" applyAlignment="1">
      <alignment wrapText="1"/>
    </xf>
    <xf numFmtId="0" fontId="13" fillId="0" borderId="51" xfId="10" applyFont="1" applyBorder="1" applyAlignment="1">
      <alignment wrapText="1"/>
    </xf>
    <xf numFmtId="0" fontId="13" fillId="0" borderId="78" xfId="10" applyFont="1" applyBorder="1" applyAlignment="1">
      <alignment wrapText="1"/>
    </xf>
    <xf numFmtId="0" fontId="13" fillId="0" borderId="28" xfId="10" applyFont="1" applyBorder="1" applyAlignment="1">
      <alignment vertical="center"/>
    </xf>
    <xf numFmtId="0" fontId="14" fillId="0" borderId="29" xfId="10" applyFont="1" applyBorder="1" applyAlignment="1">
      <alignment horizontal="center" vertical="center"/>
    </xf>
    <xf numFmtId="0" fontId="2" fillId="0" borderId="80" xfId="10" applyFont="1" applyBorder="1" applyAlignment="1" applyProtection="1">
      <alignment horizontal="centerContinuous"/>
    </xf>
    <xf numFmtId="0" fontId="2" fillId="0" borderId="81" xfId="10" applyFont="1" applyBorder="1" applyAlignment="1" applyProtection="1">
      <alignment horizontal="centerContinuous"/>
    </xf>
    <xf numFmtId="3" fontId="4" fillId="0" borderId="14" xfId="10" applyNumberFormat="1" applyFont="1" applyBorder="1" applyAlignment="1" applyProtection="1">
      <alignment horizontal="right"/>
    </xf>
    <xf numFmtId="49" fontId="4" fillId="0" borderId="14" xfId="9" applyNumberFormat="1" applyFont="1" applyBorder="1"/>
    <xf numFmtId="3" fontId="4" fillId="0" borderId="29" xfId="10" applyNumberFormat="1" applyFont="1" applyBorder="1" applyAlignment="1" applyProtection="1">
      <alignment horizontal="right"/>
    </xf>
    <xf numFmtId="164" fontId="4" fillId="0" borderId="29" xfId="9" applyNumberFormat="1" applyFont="1" applyBorder="1" applyProtection="1"/>
    <xf numFmtId="0" fontId="2" fillId="0" borderId="90" xfId="10" applyFont="1" applyBorder="1" applyAlignment="1" applyProtection="1">
      <alignment horizontal="left"/>
    </xf>
    <xf numFmtId="0" fontId="13" fillId="0" borderId="87" xfId="10" applyFont="1" applyBorder="1" applyAlignment="1"/>
    <xf numFmtId="3" fontId="2" fillId="0" borderId="91" xfId="9" applyNumberFormat="1" applyFont="1" applyBorder="1" applyAlignment="1" applyProtection="1">
      <alignment horizontal="right"/>
    </xf>
    <xf numFmtId="164" fontId="3" fillId="0" borderId="68" xfId="9" applyNumberFormat="1" applyFont="1" applyBorder="1" applyProtection="1"/>
    <xf numFmtId="3" fontId="2" fillId="0" borderId="92" xfId="9" applyNumberFormat="1" applyFont="1" applyBorder="1" applyAlignment="1" applyProtection="1">
      <alignment horizontal="right"/>
    </xf>
    <xf numFmtId="164" fontId="3" fillId="0" borderId="93" xfId="9" applyNumberFormat="1" applyFont="1" applyBorder="1" applyProtection="1"/>
    <xf numFmtId="3" fontId="2" fillId="0" borderId="94" xfId="9" applyNumberFormat="1" applyFont="1" applyBorder="1" applyAlignment="1" applyProtection="1">
      <alignment horizontal="right"/>
    </xf>
    <xf numFmtId="164" fontId="2" fillId="0" borderId="95" xfId="10" applyNumberFormat="1" applyFont="1" applyBorder="1" applyProtection="1"/>
    <xf numFmtId="0" fontId="2" fillId="0" borderId="71" xfId="12" applyFont="1" applyBorder="1" applyAlignment="1" applyProtection="1">
      <alignment horizontal="center" vertical="center"/>
    </xf>
    <xf numFmtId="0" fontId="13" fillId="0" borderId="72" xfId="12" applyFont="1" applyBorder="1" applyAlignment="1">
      <alignment vertical="center"/>
    </xf>
    <xf numFmtId="0" fontId="2" fillId="0" borderId="75" xfId="12" applyFont="1" applyBorder="1" applyAlignment="1" applyProtection="1">
      <alignment horizontal="center" vertical="center"/>
    </xf>
    <xf numFmtId="0" fontId="13" fillId="0" borderId="73" xfId="12" applyFont="1" applyBorder="1" applyAlignment="1">
      <alignment horizontal="center" vertical="center"/>
    </xf>
    <xf numFmtId="0" fontId="13" fillId="0" borderId="74" xfId="12" applyFont="1" applyBorder="1" applyAlignment="1">
      <alignment horizontal="center" vertical="center"/>
    </xf>
    <xf numFmtId="0" fontId="13" fillId="0" borderId="76" xfId="12" applyFont="1" applyBorder="1" applyAlignment="1">
      <alignment horizontal="center" vertical="center"/>
    </xf>
    <xf numFmtId="0" fontId="13" fillId="0" borderId="13" xfId="12" applyFont="1" applyBorder="1" applyAlignment="1">
      <alignment vertical="center"/>
    </xf>
    <xf numFmtId="0" fontId="13" fillId="0" borderId="14" xfId="12" applyFont="1" applyBorder="1" applyAlignment="1">
      <alignment vertical="center"/>
    </xf>
    <xf numFmtId="0" fontId="13" fillId="0" borderId="50" xfId="12" applyFont="1" applyBorder="1" applyAlignment="1">
      <alignment horizontal="center" vertical="center"/>
    </xf>
    <xf numFmtId="0" fontId="13" fillId="0" borderId="77" xfId="12" applyFont="1" applyBorder="1" applyAlignment="1">
      <alignment horizontal="center" vertical="center"/>
    </xf>
    <xf numFmtId="0" fontId="13" fillId="0" borderId="51" xfId="12" applyFont="1" applyBorder="1" applyAlignment="1">
      <alignment horizontal="center" vertical="center"/>
    </xf>
    <xf numFmtId="0" fontId="13" fillId="0" borderId="78" xfId="12" applyFont="1" applyBorder="1" applyAlignment="1">
      <alignment horizontal="center" vertical="center"/>
    </xf>
    <xf numFmtId="0" fontId="13" fillId="0" borderId="28" xfId="12" applyFont="1" applyBorder="1" applyAlignment="1">
      <alignment vertical="center"/>
    </xf>
    <xf numFmtId="0" fontId="14" fillId="0" borderId="29" xfId="12" applyFont="1" applyBorder="1" applyAlignment="1">
      <alignment horizontal="center" vertical="center"/>
    </xf>
    <xf numFmtId="0" fontId="2" fillId="0" borderId="80" xfId="12" applyFont="1" applyBorder="1" applyAlignment="1" applyProtection="1">
      <alignment horizontal="centerContinuous"/>
    </xf>
    <xf numFmtId="0" fontId="2" fillId="0" borderId="81" xfId="12" applyFont="1" applyBorder="1" applyAlignment="1" applyProtection="1">
      <alignment horizontal="centerContinuous"/>
    </xf>
    <xf numFmtId="3" fontId="4" fillId="0" borderId="14" xfId="12" applyNumberFormat="1" applyFont="1" applyBorder="1" applyAlignment="1" applyProtection="1">
      <alignment horizontal="right"/>
    </xf>
    <xf numFmtId="3" fontId="0" fillId="0" borderId="0" xfId="0" applyNumberFormat="1"/>
    <xf numFmtId="0" fontId="3" fillId="0" borderId="96" xfId="12" applyFont="1" applyBorder="1" applyAlignment="1" applyProtection="1">
      <alignment horizontal="left"/>
    </xf>
    <xf numFmtId="0" fontId="13" fillId="0" borderId="85" xfId="12" applyFont="1" applyBorder="1" applyAlignment="1"/>
    <xf numFmtId="164" fontId="3" fillId="0" borderId="97" xfId="9" applyNumberFormat="1" applyFont="1" applyBorder="1" applyProtection="1"/>
    <xf numFmtId="0" fontId="2" fillId="0" borderId="1" xfId="13" applyFont="1" applyBorder="1" applyAlignment="1" applyProtection="1">
      <alignment horizontal="left" vertical="center"/>
    </xf>
    <xf numFmtId="0" fontId="13" fillId="0" borderId="72" xfId="13" applyFont="1" applyBorder="1" applyAlignment="1">
      <alignment vertical="center"/>
    </xf>
    <xf numFmtId="0" fontId="2" fillId="0" borderId="98" xfId="13" applyFont="1" applyBorder="1" applyAlignment="1" applyProtection="1">
      <alignment horizontal="center" vertical="center"/>
    </xf>
    <xf numFmtId="0" fontId="2" fillId="0" borderId="99" xfId="13" applyFont="1" applyBorder="1" applyAlignment="1" applyProtection="1">
      <alignment horizontal="center" vertical="center"/>
    </xf>
    <xf numFmtId="0" fontId="2" fillId="0" borderId="100" xfId="13" applyFont="1" applyBorder="1" applyAlignment="1" applyProtection="1">
      <alignment horizontal="center" vertical="center"/>
    </xf>
    <xf numFmtId="0" fontId="2" fillId="0" borderId="101" xfId="13" applyFont="1" applyBorder="1" applyAlignment="1" applyProtection="1">
      <alignment horizontal="center" vertical="center"/>
    </xf>
    <xf numFmtId="0" fontId="2" fillId="0" borderId="102" xfId="13" applyFont="1" applyBorder="1" applyAlignment="1" applyProtection="1">
      <alignment horizontal="center" vertical="center"/>
    </xf>
    <xf numFmtId="0" fontId="13" fillId="0" borderId="0" xfId="13" applyFont="1"/>
    <xf numFmtId="0" fontId="2" fillId="0" borderId="25" xfId="13" applyFont="1" applyBorder="1" applyAlignment="1" applyProtection="1">
      <alignment horizontal="left" vertical="center"/>
    </xf>
    <xf numFmtId="0" fontId="14" fillId="0" borderId="29" xfId="13" applyFont="1" applyBorder="1" applyAlignment="1">
      <alignment horizontal="center" vertical="center"/>
    </xf>
    <xf numFmtId="0" fontId="2" fillId="0" borderId="80" xfId="13" applyFont="1" applyBorder="1" applyAlignment="1" applyProtection="1">
      <alignment horizontal="centerContinuous"/>
    </xf>
    <xf numFmtId="0" fontId="2" fillId="0" borderId="103" xfId="13" applyFont="1" applyBorder="1" applyAlignment="1" applyProtection="1">
      <alignment horizontal="centerContinuous"/>
    </xf>
    <xf numFmtId="0" fontId="2" fillId="0" borderId="81" xfId="13" applyFont="1" applyBorder="1" applyAlignment="1" applyProtection="1">
      <alignment horizontal="centerContinuous"/>
    </xf>
    <xf numFmtId="3" fontId="4" fillId="0" borderId="14" xfId="13" applyNumberFormat="1" applyFont="1" applyBorder="1"/>
    <xf numFmtId="3" fontId="4" fillId="0" borderId="14" xfId="13" applyNumberFormat="1" applyFont="1" applyBorder="1" applyAlignment="1" applyProtection="1">
      <alignment horizontal="right"/>
    </xf>
    <xf numFmtId="3" fontId="13" fillId="0" borderId="0" xfId="13" applyNumberFormat="1" applyFont="1"/>
    <xf numFmtId="0" fontId="13" fillId="0" borderId="0" xfId="13"/>
    <xf numFmtId="49" fontId="4" fillId="0" borderId="25" xfId="9" applyNumberFormat="1" applyFont="1" applyBorder="1"/>
    <xf numFmtId="0" fontId="4" fillId="0" borderId="29" xfId="9" applyFont="1" applyBorder="1" applyAlignment="1">
      <alignment horizontal="center"/>
    </xf>
    <xf numFmtId="3" fontId="4" fillId="0" borderId="29" xfId="13" applyNumberFormat="1" applyFont="1" applyBorder="1"/>
    <xf numFmtId="3" fontId="4" fillId="0" borderId="29" xfId="13" applyNumberFormat="1" applyFont="1" applyBorder="1" applyAlignment="1" applyProtection="1">
      <alignment horizontal="right"/>
    </xf>
    <xf numFmtId="164" fontId="4" fillId="0" borderId="30" xfId="10" applyNumberFormat="1" applyFont="1" applyBorder="1" applyProtection="1"/>
    <xf numFmtId="0" fontId="2" fillId="0" borderId="96" xfId="13" applyFont="1" applyBorder="1" applyAlignment="1" applyProtection="1">
      <alignment horizontal="left"/>
    </xf>
    <xf numFmtId="0" fontId="13" fillId="0" borderId="91" xfId="13" applyFont="1" applyBorder="1" applyAlignment="1"/>
    <xf numFmtId="3" fontId="2" fillId="0" borderId="104" xfId="9" applyNumberFormat="1" applyFont="1" applyBorder="1" applyAlignment="1" applyProtection="1">
      <alignment horizontal="right"/>
    </xf>
    <xf numFmtId="164" fontId="3" fillId="0" borderId="95" xfId="9" applyNumberFormat="1" applyFont="1" applyBorder="1" applyProtection="1"/>
    <xf numFmtId="0" fontId="8" fillId="3" borderId="0" xfId="3" applyFill="1"/>
    <xf numFmtId="0" fontId="14" fillId="0" borderId="0" xfId="14" applyFont="1" applyAlignment="1">
      <alignment horizontal="center"/>
    </xf>
    <xf numFmtId="0" fontId="13" fillId="0" borderId="0" xfId="14" applyFont="1"/>
    <xf numFmtId="0" fontId="14" fillId="0" borderId="0" xfId="14" applyFont="1" applyBorder="1" applyAlignment="1">
      <alignment horizontal="center" vertical="top"/>
    </xf>
    <xf numFmtId="0" fontId="14" fillId="0" borderId="0" xfId="14" applyFont="1" applyAlignment="1">
      <alignment vertical="top" wrapText="1"/>
    </xf>
    <xf numFmtId="0" fontId="14" fillId="0" borderId="0" xfId="14" applyFont="1" applyAlignment="1">
      <alignment horizontal="center"/>
    </xf>
    <xf numFmtId="0" fontId="13" fillId="0" borderId="0" xfId="14" applyFont="1" applyBorder="1" applyAlignment="1">
      <alignment vertical="top"/>
    </xf>
    <xf numFmtId="0" fontId="13" fillId="0" borderId="0" xfId="14" applyFont="1" applyAlignment="1">
      <alignment vertical="top" wrapText="1"/>
    </xf>
    <xf numFmtId="0" fontId="14" fillId="0" borderId="71" xfId="14" applyFont="1" applyBorder="1" applyAlignment="1">
      <alignment horizontal="center" vertical="center" wrapText="1"/>
    </xf>
    <xf numFmtId="0" fontId="14" fillId="0" borderId="72" xfId="14" applyFont="1" applyBorder="1" applyAlignment="1">
      <alignment horizontal="center" vertical="center" wrapText="1"/>
    </xf>
    <xf numFmtId="0" fontId="14" fillId="0" borderId="105" xfId="14" applyFont="1" applyBorder="1" applyAlignment="1">
      <alignment horizontal="center" vertical="center" wrapText="1"/>
    </xf>
    <xf numFmtId="0" fontId="13" fillId="0" borderId="13" xfId="14" applyFont="1" applyBorder="1" applyAlignment="1">
      <alignment horizontal="center" vertical="center" wrapText="1"/>
    </xf>
    <xf numFmtId="0" fontId="13" fillId="0" borderId="14" xfId="14" applyFont="1" applyBorder="1" applyAlignment="1">
      <alignment horizontal="center" vertical="center" wrapText="1"/>
    </xf>
    <xf numFmtId="0" fontId="13" fillId="0" borderId="15" xfId="14" applyFont="1" applyBorder="1" applyAlignment="1">
      <alignment horizontal="center" vertical="center" wrapText="1"/>
    </xf>
    <xf numFmtId="0" fontId="23" fillId="0" borderId="13" xfId="15" applyFont="1" applyBorder="1" applyAlignment="1">
      <alignment horizontal="center" vertical="top"/>
    </xf>
    <xf numFmtId="0" fontId="23" fillId="0" borderId="14" xfId="15" applyFont="1" applyBorder="1" applyAlignment="1">
      <alignment vertical="top" wrapText="1"/>
    </xf>
    <xf numFmtId="3" fontId="23" fillId="0" borderId="14" xfId="14" applyNumberFormat="1" applyFont="1" applyBorder="1" applyAlignment="1">
      <alignment vertical="top"/>
    </xf>
    <xf numFmtId="164" fontId="23" fillId="0" borderId="15" xfId="14" applyNumberFormat="1" applyFont="1" applyFill="1" applyBorder="1" applyAlignment="1">
      <alignment horizontal="right" vertical="top" wrapText="1"/>
    </xf>
    <xf numFmtId="0" fontId="23" fillId="0" borderId="0" xfId="14" applyFont="1"/>
    <xf numFmtId="0" fontId="23" fillId="0" borderId="0" xfId="14" applyFont="1" applyAlignment="1">
      <alignment vertical="center"/>
    </xf>
    <xf numFmtId="0" fontId="24" fillId="0" borderId="0" xfId="14" applyFont="1"/>
    <xf numFmtId="0" fontId="23" fillId="0" borderId="28" xfId="15" applyFont="1" applyBorder="1" applyAlignment="1">
      <alignment horizontal="center" vertical="top"/>
    </xf>
    <xf numFmtId="0" fontId="23" fillId="0" borderId="29" xfId="15" applyFont="1" applyBorder="1" applyAlignment="1">
      <alignment vertical="top" wrapText="1"/>
    </xf>
    <xf numFmtId="3" fontId="23" fillId="0" borderId="29" xfId="14" applyNumberFormat="1" applyFont="1" applyBorder="1" applyAlignment="1">
      <alignment vertical="top"/>
    </xf>
    <xf numFmtId="164" fontId="23" fillId="0" borderId="30" xfId="14" applyNumberFormat="1" applyFont="1" applyFill="1" applyBorder="1" applyAlignment="1">
      <alignment horizontal="right" vertical="top" wrapText="1"/>
    </xf>
    <xf numFmtId="0" fontId="25" fillId="0" borderId="20" xfId="0" applyFont="1" applyBorder="1"/>
    <xf numFmtId="0" fontId="26" fillId="0" borderId="22" xfId="0" applyFont="1" applyBorder="1"/>
    <xf numFmtId="3" fontId="26" fillId="0" borderId="22" xfId="14" applyNumberFormat="1" applyFont="1" applyBorder="1" applyAlignment="1">
      <alignment vertical="top"/>
    </xf>
    <xf numFmtId="164" fontId="26" fillId="0" borderId="23" xfId="14" applyNumberFormat="1" applyFont="1" applyFill="1" applyBorder="1" applyAlignment="1">
      <alignment horizontal="right" vertical="top" wrapText="1"/>
    </xf>
    <xf numFmtId="0" fontId="25" fillId="0" borderId="0" xfId="14" applyFont="1"/>
    <xf numFmtId="0" fontId="25" fillId="0" borderId="0" xfId="14" applyFont="1" applyBorder="1" applyAlignment="1">
      <alignment vertical="top"/>
    </xf>
    <xf numFmtId="0" fontId="25" fillId="0" borderId="0" xfId="14" applyFont="1" applyAlignment="1">
      <alignment vertical="top" wrapText="1"/>
    </xf>
    <xf numFmtId="0" fontId="13" fillId="0" borderId="0" xfId="14" applyNumberFormat="1" applyFont="1" applyBorder="1" applyAlignment="1">
      <alignment vertical="top"/>
    </xf>
    <xf numFmtId="0" fontId="2" fillId="0" borderId="0" xfId="16" applyFont="1" applyAlignment="1" applyProtection="1">
      <alignment horizontal="center"/>
    </xf>
    <xf numFmtId="0" fontId="2" fillId="0" borderId="0" xfId="16" applyFont="1" applyAlignment="1">
      <alignment horizontal="center"/>
    </xf>
    <xf numFmtId="0" fontId="13" fillId="0" borderId="0" xfId="16" applyFont="1"/>
    <xf numFmtId="171" fontId="2" fillId="0" borderId="0" xfId="16" applyNumberFormat="1" applyFont="1" applyAlignment="1" applyProtection="1">
      <alignment horizontal="center"/>
    </xf>
    <xf numFmtId="0" fontId="2" fillId="0" borderId="0" xfId="16" applyFont="1" applyAlignment="1"/>
    <xf numFmtId="0" fontId="2" fillId="0" borderId="0" xfId="16" applyFont="1" applyBorder="1" applyAlignment="1" applyProtection="1">
      <alignment horizontal="center"/>
    </xf>
    <xf numFmtId="0" fontId="14" fillId="0" borderId="0" xfId="16" applyFont="1" applyBorder="1" applyAlignment="1"/>
    <xf numFmtId="0" fontId="4" fillId="0" borderId="106" xfId="16" applyFont="1" applyBorder="1" applyAlignment="1" applyProtection="1">
      <alignment horizontal="center"/>
    </xf>
    <xf numFmtId="0" fontId="13" fillId="0" borderId="106" xfId="16" applyFont="1" applyBorder="1" applyAlignment="1"/>
    <xf numFmtId="0" fontId="2" fillId="0" borderId="107" xfId="16" applyFont="1" applyBorder="1" applyAlignment="1" applyProtection="1">
      <alignment horizontal="center" vertical="center"/>
    </xf>
    <xf numFmtId="0" fontId="13" fillId="0" borderId="108" xfId="16" applyFont="1" applyBorder="1" applyAlignment="1">
      <alignment vertical="center"/>
    </xf>
    <xf numFmtId="0" fontId="2" fillId="0" borderId="109" xfId="16" applyFont="1" applyBorder="1" applyAlignment="1" applyProtection="1">
      <alignment horizontal="center" wrapText="1"/>
    </xf>
    <xf numFmtId="0" fontId="13" fillId="0" borderId="110" xfId="16" applyFont="1" applyBorder="1" applyAlignment="1">
      <alignment horizontal="center" wrapText="1"/>
    </xf>
    <xf numFmtId="0" fontId="13" fillId="0" borderId="111" xfId="16" applyFont="1" applyBorder="1" applyAlignment="1">
      <alignment horizontal="center" wrapText="1"/>
    </xf>
    <xf numFmtId="0" fontId="2" fillId="0" borderId="112" xfId="16" applyFont="1" applyBorder="1" applyAlignment="1" applyProtection="1">
      <alignment horizontal="center" vertical="center" wrapText="1"/>
    </xf>
    <xf numFmtId="0" fontId="13" fillId="0" borderId="112" xfId="16" applyFont="1" applyBorder="1" applyAlignment="1">
      <alignment vertical="center"/>
    </xf>
    <xf numFmtId="0" fontId="2" fillId="0" borderId="109" xfId="16" applyFont="1" applyBorder="1" applyAlignment="1" applyProtection="1">
      <alignment horizontal="center" vertical="center" wrapText="1"/>
    </xf>
    <xf numFmtId="0" fontId="13" fillId="0" borderId="110" xfId="16" applyFont="1" applyBorder="1" applyAlignment="1">
      <alignment horizontal="center" vertical="center" wrapText="1"/>
    </xf>
    <xf numFmtId="0" fontId="13" fillId="0" borderId="113" xfId="16" applyFont="1" applyBorder="1" applyAlignment="1">
      <alignment horizontal="center" vertical="center" wrapText="1"/>
    </xf>
    <xf numFmtId="0" fontId="13" fillId="0" borderId="114" xfId="16" applyFont="1" applyBorder="1" applyAlignment="1">
      <alignment vertical="center"/>
    </xf>
    <xf numFmtId="0" fontId="13" fillId="0" borderId="115" xfId="16" applyFont="1" applyBorder="1" applyAlignment="1">
      <alignment vertical="center"/>
    </xf>
    <xf numFmtId="0" fontId="13" fillId="0" borderId="50" xfId="16" applyFont="1" applyBorder="1" applyAlignment="1">
      <alignment horizontal="center" wrapText="1"/>
    </xf>
    <xf numFmtId="0" fontId="13" fillId="0" borderId="77" xfId="16" applyFont="1" applyBorder="1" applyAlignment="1">
      <alignment horizontal="center" wrapText="1"/>
    </xf>
    <xf numFmtId="0" fontId="13" fillId="0" borderId="51" xfId="16" applyFont="1" applyBorder="1" applyAlignment="1">
      <alignment horizontal="center" wrapText="1"/>
    </xf>
    <xf numFmtId="0" fontId="13" fillId="0" borderId="56" xfId="16" applyFont="1" applyBorder="1" applyAlignment="1">
      <alignment vertical="center"/>
    </xf>
    <xf numFmtId="0" fontId="13" fillId="0" borderId="50" xfId="16" applyFont="1" applyBorder="1" applyAlignment="1">
      <alignment horizontal="center" vertical="center" wrapText="1"/>
    </xf>
    <xf numFmtId="0" fontId="13" fillId="0" borderId="77" xfId="16" applyFont="1" applyBorder="1" applyAlignment="1">
      <alignment horizontal="center" vertical="center" wrapText="1"/>
    </xf>
    <xf numFmtId="0" fontId="13" fillId="0" borderId="116" xfId="16" applyFont="1" applyBorder="1" applyAlignment="1">
      <alignment horizontal="center" vertical="center" wrapText="1"/>
    </xf>
    <xf numFmtId="0" fontId="13" fillId="0" borderId="117" xfId="16" applyFont="1" applyBorder="1" applyAlignment="1">
      <alignment vertical="center"/>
    </xf>
    <xf numFmtId="0" fontId="14" fillId="0" borderId="118" xfId="16" applyFont="1" applyBorder="1" applyAlignment="1">
      <alignment horizontal="center" vertical="center"/>
    </xf>
    <xf numFmtId="0" fontId="2" fillId="0" borderId="119" xfId="16" applyFont="1" applyBorder="1" applyAlignment="1" applyProtection="1">
      <alignment horizontal="centerContinuous"/>
    </xf>
    <xf numFmtId="0" fontId="2" fillId="0" borderId="120" xfId="16" applyFont="1" applyBorder="1" applyAlignment="1" applyProtection="1">
      <alignment horizontal="centerContinuous"/>
    </xf>
    <xf numFmtId="0" fontId="2" fillId="0" borderId="121" xfId="16" applyFont="1" applyBorder="1" applyAlignment="1" applyProtection="1">
      <alignment horizontal="centerContinuous"/>
    </xf>
    <xf numFmtId="0" fontId="19" fillId="0" borderId="0" xfId="16" applyFont="1" applyProtection="1"/>
    <xf numFmtId="3" fontId="4" fillId="0" borderId="11" xfId="16" applyNumberFormat="1" applyFont="1" applyBorder="1" applyProtection="1"/>
    <xf numFmtId="164" fontId="4" fillId="0" borderId="14" xfId="16" applyNumberFormat="1" applyFont="1" applyBorder="1" applyProtection="1"/>
    <xf numFmtId="164" fontId="4" fillId="0" borderId="122" xfId="16" applyNumberFormat="1" applyFont="1" applyBorder="1" applyProtection="1"/>
    <xf numFmtId="172" fontId="13" fillId="0" borderId="0" xfId="16" applyNumberFormat="1" applyFont="1" applyProtection="1"/>
    <xf numFmtId="172" fontId="13" fillId="0" borderId="0" xfId="16" applyNumberFormat="1" applyFont="1" applyBorder="1" applyProtection="1"/>
    <xf numFmtId="49" fontId="4" fillId="0" borderId="123" xfId="9" applyNumberFormat="1" applyFont="1" applyBorder="1"/>
    <xf numFmtId="49" fontId="4" fillId="0" borderId="124" xfId="9" applyNumberFormat="1" applyFont="1" applyBorder="1"/>
    <xf numFmtId="49" fontId="4" fillId="0" borderId="28" xfId="9" applyNumberFormat="1" applyFont="1" applyBorder="1"/>
    <xf numFmtId="0" fontId="4" fillId="0" borderId="26" xfId="9" applyFont="1" applyBorder="1" applyAlignment="1">
      <alignment horizontal="center"/>
    </xf>
    <xf numFmtId="0" fontId="2" fillId="0" borderId="125" xfId="16" applyFont="1" applyBorder="1" applyAlignment="1" applyProtection="1">
      <alignment horizontal="left"/>
    </xf>
    <xf numFmtId="0" fontId="2" fillId="0" borderId="126" xfId="16" applyFont="1" applyBorder="1" applyAlignment="1" applyProtection="1">
      <alignment horizontal="center"/>
    </xf>
    <xf numFmtId="3" fontId="2" fillId="0" borderId="127" xfId="16" applyNumberFormat="1" applyFont="1" applyBorder="1" applyProtection="1"/>
    <xf numFmtId="164" fontId="2" fillId="0" borderId="127" xfId="16" applyNumberFormat="1" applyFont="1" applyBorder="1" applyProtection="1"/>
    <xf numFmtId="164" fontId="2" fillId="0" borderId="128" xfId="16" applyNumberFormat="1" applyFont="1" applyBorder="1" applyProtection="1"/>
    <xf numFmtId="0" fontId="4" fillId="0" borderId="0" xfId="16" applyFont="1"/>
    <xf numFmtId="49" fontId="13" fillId="0" borderId="0" xfId="17" applyNumberFormat="1" applyFont="1"/>
    <xf numFmtId="0" fontId="13" fillId="0" borderId="0" xfId="17" applyFont="1"/>
    <xf numFmtId="16" fontId="13" fillId="0" borderId="0" xfId="16" applyNumberFormat="1" applyFont="1"/>
    <xf numFmtId="17" fontId="13" fillId="0" borderId="0" xfId="17" applyNumberFormat="1" applyFont="1"/>
    <xf numFmtId="16" fontId="13" fillId="0" borderId="0" xfId="17" applyNumberFormat="1" applyFont="1"/>
    <xf numFmtId="0" fontId="22" fillId="3" borderId="0" xfId="16" applyFont="1" applyFill="1"/>
    <xf numFmtId="0" fontId="2" fillId="0" borderId="109" xfId="16" applyFont="1" applyBorder="1" applyAlignment="1" applyProtection="1">
      <alignment horizontal="center" vertical="center"/>
    </xf>
    <xf numFmtId="0" fontId="13" fillId="0" borderId="110" xfId="16" applyFont="1" applyBorder="1" applyAlignment="1">
      <alignment vertical="center"/>
    </xf>
    <xf numFmtId="0" fontId="13" fillId="0" borderId="111" xfId="16" applyFont="1" applyBorder="1" applyAlignment="1">
      <alignment vertical="center"/>
    </xf>
    <xf numFmtId="0" fontId="14" fillId="0" borderId="109" xfId="16" applyFont="1" applyBorder="1" applyAlignment="1">
      <alignment horizontal="center" vertical="center" wrapText="1"/>
    </xf>
    <xf numFmtId="0" fontId="13" fillId="0" borderId="110" xfId="16" applyFont="1" applyBorder="1" applyAlignment="1">
      <alignment horizontal="center" vertical="center"/>
    </xf>
    <xf numFmtId="0" fontId="13" fillId="0" borderId="111" xfId="16" applyFont="1" applyBorder="1" applyAlignment="1">
      <alignment horizontal="center" vertical="center"/>
    </xf>
    <xf numFmtId="0" fontId="13" fillId="0" borderId="50" xfId="16" applyFont="1" applyBorder="1" applyAlignment="1">
      <alignment vertical="center"/>
    </xf>
    <xf numFmtId="0" fontId="13" fillId="0" borderId="77" xfId="16" applyFont="1" applyBorder="1" applyAlignment="1">
      <alignment vertical="center"/>
    </xf>
    <xf numFmtId="0" fontId="13" fillId="0" borderId="51" xfId="16" applyFont="1" applyBorder="1" applyAlignment="1">
      <alignment vertical="center"/>
    </xf>
    <xf numFmtId="0" fontId="13" fillId="0" borderId="50" xfId="16" applyFont="1" applyBorder="1" applyAlignment="1">
      <alignment horizontal="center" vertical="center"/>
    </xf>
    <xf numFmtId="0" fontId="13" fillId="0" borderId="77" xfId="16" applyFont="1" applyBorder="1" applyAlignment="1">
      <alignment horizontal="center" vertical="center"/>
    </xf>
    <xf numFmtId="0" fontId="13" fillId="0" borderId="51" xfId="16" applyFont="1" applyBorder="1" applyAlignment="1">
      <alignment horizontal="center" vertical="center"/>
    </xf>
    <xf numFmtId="164" fontId="4" fillId="0" borderId="11" xfId="16" applyNumberFormat="1" applyFont="1" applyBorder="1" applyProtection="1"/>
    <xf numFmtId="164" fontId="4" fillId="0" borderId="129" xfId="16" applyNumberFormat="1" applyFont="1" applyBorder="1" applyProtection="1"/>
    <xf numFmtId="49" fontId="4" fillId="0" borderId="17" xfId="9" applyNumberFormat="1" applyFont="1" applyBorder="1"/>
    <xf numFmtId="49" fontId="4" fillId="0" borderId="130" xfId="9" applyNumberFormat="1" applyFont="1" applyBorder="1"/>
    <xf numFmtId="49" fontId="4" fillId="0" borderId="131" xfId="9" applyNumberFormat="1" applyFont="1" applyBorder="1"/>
    <xf numFmtId="0" fontId="2" fillId="0" borderId="132" xfId="16" applyFont="1" applyBorder="1" applyAlignment="1" applyProtection="1">
      <alignment horizontal="left"/>
    </xf>
    <xf numFmtId="3" fontId="2" fillId="0" borderId="86" xfId="16" applyNumberFormat="1" applyFont="1" applyBorder="1" applyProtection="1"/>
    <xf numFmtId="164" fontId="2" fillId="0" borderId="86" xfId="16" applyNumberFormat="1" applyFont="1" applyBorder="1" applyProtection="1"/>
    <xf numFmtId="0" fontId="2" fillId="0" borderId="133" xfId="16" applyFont="1" applyBorder="1" applyAlignment="1" applyProtection="1">
      <alignment horizontal="center" vertical="center" wrapText="1"/>
    </xf>
    <xf numFmtId="0" fontId="13" fillId="0" borderId="134" xfId="16" applyFont="1" applyBorder="1" applyAlignment="1">
      <alignment horizontal="center" vertical="center" wrapText="1"/>
    </xf>
    <xf numFmtId="0" fontId="13" fillId="0" borderId="135" xfId="16" applyFont="1" applyBorder="1" applyAlignment="1">
      <alignment horizontal="center" vertical="center" wrapText="1"/>
    </xf>
    <xf numFmtId="0" fontId="13" fillId="0" borderId="136" xfId="16" applyFont="1" applyBorder="1" applyAlignment="1">
      <alignment horizontal="center" vertical="center" wrapText="1"/>
    </xf>
    <xf numFmtId="0" fontId="13" fillId="0" borderId="57" xfId="16" applyFont="1" applyBorder="1" applyAlignment="1">
      <alignment vertical="center" wrapText="1"/>
    </xf>
    <xf numFmtId="0" fontId="13" fillId="0" borderId="137" xfId="16" applyFont="1" applyBorder="1" applyAlignment="1">
      <alignment vertical="center" wrapText="1"/>
    </xf>
    <xf numFmtId="0" fontId="13" fillId="0" borderId="58" xfId="16" applyFont="1" applyBorder="1" applyAlignment="1">
      <alignment vertical="center" wrapText="1"/>
    </xf>
    <xf numFmtId="0" fontId="13" fillId="0" borderId="57" xfId="16" applyFont="1" applyBorder="1" applyAlignment="1">
      <alignment horizontal="center" vertical="center" wrapText="1"/>
    </xf>
    <xf numFmtId="0" fontId="13" fillId="0" borderId="137" xfId="16" applyFont="1" applyBorder="1" applyAlignment="1">
      <alignment horizontal="center" vertical="center" wrapText="1"/>
    </xf>
    <xf numFmtId="0" fontId="13" fillId="0" borderId="58" xfId="16" applyFont="1" applyBorder="1" applyAlignment="1">
      <alignment horizontal="center" vertical="center" wrapText="1"/>
    </xf>
    <xf numFmtId="0" fontId="13" fillId="0" borderId="138" xfId="16" applyFont="1" applyBorder="1" applyAlignment="1">
      <alignment horizontal="center" vertical="center" wrapText="1"/>
    </xf>
    <xf numFmtId="49" fontId="4" fillId="0" borderId="139" xfId="9" applyNumberFormat="1" applyFont="1" applyBorder="1"/>
    <xf numFmtId="164" fontId="4" fillId="0" borderId="15" xfId="16" applyNumberFormat="1" applyFont="1" applyBorder="1" applyProtection="1"/>
    <xf numFmtId="0" fontId="2" fillId="0" borderId="140" xfId="16" applyFont="1" applyBorder="1" applyAlignment="1" applyProtection="1">
      <alignment horizontal="center"/>
    </xf>
    <xf numFmtId="164" fontId="2" fillId="0" borderId="141" xfId="16" applyNumberFormat="1" applyFont="1" applyBorder="1" applyProtection="1"/>
    <xf numFmtId="0" fontId="2" fillId="0" borderId="142" xfId="16" applyFont="1" applyBorder="1" applyAlignment="1" applyProtection="1">
      <alignment horizontal="center" vertical="center"/>
    </xf>
    <xf numFmtId="0" fontId="2" fillId="0" borderId="143" xfId="16" applyFont="1" applyBorder="1" applyAlignment="1" applyProtection="1">
      <alignment horizontal="center" vertical="center" wrapText="1"/>
    </xf>
    <xf numFmtId="0" fontId="2" fillId="0" borderId="35" xfId="16" applyFont="1" applyBorder="1" applyAlignment="1" applyProtection="1">
      <alignment horizontal="center" vertical="center" wrapText="1"/>
    </xf>
    <xf numFmtId="0" fontId="2" fillId="0" borderId="36" xfId="16" applyFont="1" applyBorder="1" applyAlignment="1" applyProtection="1">
      <alignment horizontal="center" vertical="center" wrapText="1"/>
    </xf>
    <xf numFmtId="0" fontId="2" fillId="0" borderId="64" xfId="16" applyFont="1" applyBorder="1" applyAlignment="1" applyProtection="1">
      <alignment horizontal="center" vertical="center"/>
    </xf>
    <xf numFmtId="0" fontId="14" fillId="0" borderId="144" xfId="16" applyFont="1" applyBorder="1" applyAlignment="1">
      <alignment horizontal="center" vertical="center"/>
    </xf>
    <xf numFmtId="0" fontId="2" fillId="0" borderId="145" xfId="16" applyFont="1" applyBorder="1" applyAlignment="1" applyProtection="1">
      <alignment horizontal="centerContinuous"/>
    </xf>
    <xf numFmtId="0" fontId="2" fillId="0" borderId="65" xfId="16" applyFont="1" applyBorder="1" applyAlignment="1" applyProtection="1">
      <alignment horizontal="centerContinuous"/>
    </xf>
    <xf numFmtId="0" fontId="2" fillId="0" borderId="146" xfId="16" applyFont="1" applyBorder="1" applyAlignment="1" applyProtection="1">
      <alignment horizontal="centerContinuous"/>
    </xf>
    <xf numFmtId="0" fontId="2" fillId="0" borderId="147" xfId="16" applyFont="1" applyBorder="1" applyAlignment="1" applyProtection="1">
      <alignment horizontal="left"/>
    </xf>
    <xf numFmtId="164" fontId="3" fillId="0" borderId="148" xfId="16" applyNumberFormat="1" applyFont="1" applyBorder="1" applyProtection="1"/>
    <xf numFmtId="0" fontId="14" fillId="0" borderId="0" xfId="18" applyFont="1" applyAlignment="1">
      <alignment horizontal="center"/>
    </xf>
    <xf numFmtId="0" fontId="13" fillId="0" borderId="0" xfId="18"/>
    <xf numFmtId="14" fontId="4" fillId="0" borderId="0" xfId="19" applyNumberFormat="1" applyFont="1" applyFill="1" applyAlignment="1">
      <alignment horizontal="center"/>
    </xf>
    <xf numFmtId="166" fontId="4" fillId="0" borderId="0" xfId="19" applyNumberFormat="1" applyFont="1" applyFill="1" applyAlignment="1">
      <alignment horizontal="center"/>
    </xf>
    <xf numFmtId="3" fontId="4" fillId="0" borderId="0" xfId="19" applyNumberFormat="1" applyFont="1" applyFill="1"/>
    <xf numFmtId="166" fontId="4" fillId="0" borderId="0" xfId="19" applyNumberFormat="1" applyFont="1" applyFill="1"/>
    <xf numFmtId="0" fontId="13" fillId="0" borderId="0" xfId="18" applyFont="1" applyFill="1"/>
    <xf numFmtId="166" fontId="13" fillId="0" borderId="0" xfId="18" applyNumberFormat="1" applyFont="1" applyFill="1"/>
    <xf numFmtId="0" fontId="13" fillId="0" borderId="0" xfId="18" applyFont="1" applyFill="1" applyBorder="1"/>
    <xf numFmtId="0" fontId="2" fillId="0" borderId="18" xfId="18" applyFont="1" applyBorder="1" applyAlignment="1" applyProtection="1">
      <alignment horizontal="center" vertical="center"/>
    </xf>
    <xf numFmtId="0" fontId="13" fillId="0" borderId="18" xfId="18" applyFont="1" applyBorder="1" applyAlignment="1">
      <alignment vertical="center"/>
    </xf>
    <xf numFmtId="3" fontId="2" fillId="0" borderId="63" xfId="20" applyNumberFormat="1" applyFont="1" applyFill="1" applyBorder="1" applyAlignment="1">
      <alignment horizontal="center" vertical="center" wrapText="1"/>
    </xf>
    <xf numFmtId="3" fontId="2" fillId="0" borderId="149" xfId="20" applyNumberFormat="1" applyFont="1" applyFill="1" applyBorder="1" applyAlignment="1">
      <alignment horizontal="center" vertical="center" wrapText="1"/>
    </xf>
    <xf numFmtId="3" fontId="2" fillId="0" borderId="150" xfId="20" applyNumberFormat="1" applyFont="1" applyFill="1" applyBorder="1" applyAlignment="1">
      <alignment horizontal="center" vertical="center" wrapText="1"/>
    </xf>
    <xf numFmtId="0" fontId="2" fillId="0" borderId="5" xfId="18" applyFont="1" applyBorder="1" applyAlignment="1" applyProtection="1">
      <alignment horizontal="center" vertical="center"/>
    </xf>
    <xf numFmtId="0" fontId="13" fillId="0" borderId="5" xfId="18" applyFont="1" applyBorder="1" applyAlignment="1">
      <alignment vertical="center"/>
    </xf>
    <xf numFmtId="3" fontId="2" fillId="0" borderId="52" xfId="20" applyNumberFormat="1" applyFont="1" applyFill="1" applyBorder="1" applyAlignment="1">
      <alignment horizontal="center" vertical="center" wrapText="1"/>
    </xf>
    <xf numFmtId="3" fontId="2" fillId="0" borderId="151" xfId="20" applyNumberFormat="1" applyFont="1" applyFill="1" applyBorder="1" applyAlignment="1">
      <alignment horizontal="center" vertical="center" wrapText="1"/>
    </xf>
    <xf numFmtId="3" fontId="2" fillId="0" borderId="53" xfId="20" applyNumberFormat="1" applyFont="1" applyFill="1" applyBorder="1" applyAlignment="1">
      <alignment horizontal="center" vertical="center" wrapText="1"/>
    </xf>
    <xf numFmtId="0" fontId="2" fillId="0" borderId="11" xfId="18" applyFont="1" applyBorder="1" applyAlignment="1" applyProtection="1">
      <alignment horizontal="center" vertical="center"/>
    </xf>
    <xf numFmtId="0" fontId="14" fillId="0" borderId="14" xfId="18" applyFont="1" applyBorder="1" applyAlignment="1">
      <alignment horizontal="center" vertical="center"/>
    </xf>
    <xf numFmtId="3" fontId="2" fillId="0" borderId="14" xfId="19" applyNumberFormat="1" applyFont="1" applyFill="1" applyBorder="1" applyAlignment="1">
      <alignment horizontal="center"/>
    </xf>
    <xf numFmtId="166" fontId="2" fillId="0" borderId="14" xfId="19" applyNumberFormat="1" applyFont="1" applyFill="1" applyBorder="1" applyAlignment="1">
      <alignment horizontal="center"/>
    </xf>
    <xf numFmtId="3" fontId="2" fillId="0" borderId="152" xfId="19" applyNumberFormat="1" applyFont="1" applyFill="1" applyBorder="1" applyAlignment="1">
      <alignment horizontal="center"/>
    </xf>
    <xf numFmtId="166" fontId="2" fillId="0" borderId="153" xfId="19" applyNumberFormat="1" applyFont="1" applyFill="1" applyBorder="1" applyAlignment="1">
      <alignment horizontal="center"/>
    </xf>
    <xf numFmtId="3" fontId="2" fillId="0" borderId="154" xfId="19" applyNumberFormat="1" applyFont="1" applyFill="1" applyBorder="1" applyAlignment="1">
      <alignment horizontal="center"/>
    </xf>
    <xf numFmtId="166" fontId="2" fillId="0" borderId="154" xfId="19" applyNumberFormat="1" applyFont="1" applyFill="1" applyBorder="1" applyAlignment="1">
      <alignment horizontal="center"/>
    </xf>
    <xf numFmtId="3" fontId="4" fillId="0" borderId="11" xfId="19" applyNumberFormat="1" applyFont="1" applyFill="1" applyBorder="1"/>
    <xf numFmtId="164" fontId="4" fillId="0" borderId="11" xfId="18" applyNumberFormat="1" applyFont="1" applyBorder="1" applyProtection="1"/>
    <xf numFmtId="3" fontId="4" fillId="0" borderId="14" xfId="19" applyNumberFormat="1" applyFont="1" applyFill="1" applyBorder="1"/>
    <xf numFmtId="164" fontId="4" fillId="0" borderId="14" xfId="18" applyNumberFormat="1" applyFont="1" applyBorder="1" applyProtection="1"/>
    <xf numFmtId="49" fontId="4" fillId="0" borderId="14" xfId="9" applyNumberFormat="1" applyFont="1" applyFill="1" applyBorder="1"/>
    <xf numFmtId="0" fontId="13" fillId="0" borderId="52" xfId="18" applyBorder="1"/>
    <xf numFmtId="49" fontId="4" fillId="0" borderId="152" xfId="9" applyNumberFormat="1" applyFont="1" applyBorder="1"/>
    <xf numFmtId="0" fontId="2" fillId="0" borderId="155" xfId="19" applyFont="1" applyFill="1" applyBorder="1" applyAlignment="1"/>
    <xf numFmtId="0" fontId="13" fillId="0" borderId="156" xfId="18" applyFont="1" applyBorder="1" applyAlignment="1"/>
    <xf numFmtId="3" fontId="2" fillId="0" borderId="32" xfId="19" applyNumberFormat="1" applyFont="1" applyFill="1" applyBorder="1"/>
    <xf numFmtId="166" fontId="2" fillId="0" borderId="32" xfId="19" applyNumberFormat="1" applyFont="1" applyFill="1" applyBorder="1"/>
    <xf numFmtId="172" fontId="3" fillId="0" borderId="32" xfId="18" applyNumberFormat="1" applyFont="1" applyBorder="1" applyProtection="1"/>
    <xf numFmtId="0" fontId="2" fillId="0" borderId="157" xfId="19" applyFont="1" applyFill="1" applyBorder="1" applyAlignment="1"/>
    <xf numFmtId="0" fontId="13" fillId="0" borderId="158" xfId="18" applyFont="1" applyBorder="1" applyAlignment="1"/>
    <xf numFmtId="0" fontId="4" fillId="0" borderId="0" xfId="19" applyFont="1" applyFill="1" applyBorder="1"/>
    <xf numFmtId="0" fontId="4" fillId="0" borderId="0" xfId="19" applyFont="1" applyFill="1"/>
    <xf numFmtId="3" fontId="4" fillId="0" borderId="0" xfId="19" applyNumberFormat="1" applyFont="1" applyFill="1" applyBorder="1"/>
    <xf numFmtId="166" fontId="4" fillId="0" borderId="0" xfId="19" applyNumberFormat="1" applyFont="1" applyFill="1" applyBorder="1"/>
    <xf numFmtId="0" fontId="13" fillId="0" borderId="0" xfId="19" applyFont="1" applyFill="1" applyBorder="1"/>
    <xf numFmtId="166" fontId="13" fillId="0" borderId="0" xfId="18" applyNumberFormat="1"/>
    <xf numFmtId="0" fontId="4" fillId="0" borderId="0" xfId="19" applyFont="1" applyFill="1" applyAlignment="1">
      <alignment horizontal="centerContinuous"/>
    </xf>
    <xf numFmtId="164" fontId="4" fillId="0" borderId="0" xfId="19" applyNumberFormat="1" applyFont="1" applyFill="1"/>
    <xf numFmtId="14" fontId="4" fillId="0" borderId="0" xfId="19" applyNumberFormat="1" applyFont="1" applyFill="1" applyAlignment="1">
      <alignment horizontal="centerContinuous"/>
    </xf>
    <xf numFmtId="166" fontId="13" fillId="0" borderId="0" xfId="21" applyNumberFormat="1" applyFont="1" applyFill="1"/>
    <xf numFmtId="0" fontId="13" fillId="0" borderId="0" xfId="21" applyFont="1" applyFill="1"/>
    <xf numFmtId="0" fontId="2" fillId="0" borderId="18" xfId="21" applyFont="1" applyBorder="1" applyAlignment="1" applyProtection="1">
      <alignment horizontal="center" vertical="center"/>
    </xf>
    <xf numFmtId="0" fontId="13" fillId="0" borderId="150" xfId="21" applyFont="1" applyBorder="1" applyAlignment="1">
      <alignment vertical="center"/>
    </xf>
    <xf numFmtId="3" fontId="2" fillId="0" borderId="63" xfId="20" applyNumberFormat="1" applyFont="1" applyBorder="1" applyAlignment="1">
      <alignment horizontal="center" vertical="center" wrapText="1"/>
    </xf>
    <xf numFmtId="3" fontId="2" fillId="0" borderId="149" xfId="20" applyNumberFormat="1" applyFont="1" applyBorder="1" applyAlignment="1">
      <alignment horizontal="center" vertical="center" wrapText="1"/>
    </xf>
    <xf numFmtId="3" fontId="2" fillId="0" borderId="150" xfId="20" applyNumberFormat="1" applyFont="1" applyBorder="1" applyAlignment="1">
      <alignment horizontal="center" vertical="center" wrapText="1"/>
    </xf>
    <xf numFmtId="0" fontId="13" fillId="0" borderId="18" xfId="21" applyFont="1" applyBorder="1" applyAlignment="1">
      <alignment vertical="center"/>
    </xf>
    <xf numFmtId="0" fontId="13" fillId="0" borderId="18" xfId="21" applyFont="1" applyBorder="1" applyAlignment="1">
      <alignment vertical="center"/>
    </xf>
    <xf numFmtId="164" fontId="2" fillId="0" borderId="63" xfId="20" applyNumberFormat="1" applyFont="1" applyBorder="1" applyAlignment="1">
      <alignment horizontal="center" vertical="center" wrapText="1"/>
    </xf>
    <xf numFmtId="164" fontId="2" fillId="0" borderId="149" xfId="20" applyNumberFormat="1" applyFont="1" applyBorder="1" applyAlignment="1">
      <alignment horizontal="center" vertical="center" wrapText="1"/>
    </xf>
    <xf numFmtId="164" fontId="2" fillId="0" borderId="150" xfId="20" applyNumberFormat="1" applyFont="1" applyBorder="1" applyAlignment="1">
      <alignment horizontal="center" vertical="center" wrapText="1"/>
    </xf>
    <xf numFmtId="0" fontId="13" fillId="0" borderId="0" xfId="21" applyBorder="1" applyAlignment="1">
      <alignment vertical="center"/>
    </xf>
    <xf numFmtId="0" fontId="2" fillId="0" borderId="5" xfId="21" applyFont="1" applyBorder="1" applyAlignment="1" applyProtection="1">
      <alignment horizontal="center" vertical="center"/>
    </xf>
    <xf numFmtId="0" fontId="13" fillId="0" borderId="159" xfId="21" applyFont="1" applyBorder="1" applyAlignment="1">
      <alignment vertical="center"/>
    </xf>
    <xf numFmtId="3" fontId="2" fillId="0" borderId="52" xfId="20" applyNumberFormat="1" applyFont="1" applyBorder="1" applyAlignment="1">
      <alignment horizontal="center" vertical="center" wrapText="1"/>
    </xf>
    <xf numFmtId="3" fontId="2" fillId="0" borderId="151" xfId="20" applyNumberFormat="1" applyFont="1" applyBorder="1" applyAlignment="1">
      <alignment horizontal="center" vertical="center" wrapText="1"/>
    </xf>
    <xf numFmtId="3" fontId="2" fillId="0" borderId="53" xfId="20" applyNumberFormat="1" applyFont="1" applyBorder="1" applyAlignment="1">
      <alignment horizontal="center" vertical="center" wrapText="1"/>
    </xf>
    <xf numFmtId="0" fontId="13" fillId="0" borderId="5" xfId="21" applyFont="1" applyBorder="1" applyAlignment="1">
      <alignment vertical="center"/>
    </xf>
    <xf numFmtId="0" fontId="13" fillId="0" borderId="5" xfId="21" applyFont="1" applyBorder="1" applyAlignment="1">
      <alignment vertical="center"/>
    </xf>
    <xf numFmtId="164" fontId="2" fillId="0" borderId="52" xfId="20" applyNumberFormat="1" applyFont="1" applyBorder="1" applyAlignment="1">
      <alignment horizontal="center" vertical="center" wrapText="1"/>
    </xf>
    <xf numFmtId="164" fontId="2" fillId="0" borderId="151" xfId="20" applyNumberFormat="1" applyFont="1" applyBorder="1" applyAlignment="1">
      <alignment horizontal="center" vertical="center" wrapText="1"/>
    </xf>
    <xf numFmtId="164" fontId="2" fillId="0" borderId="53" xfId="20" applyNumberFormat="1" applyFont="1" applyBorder="1" applyAlignment="1">
      <alignment horizontal="center" vertical="center" wrapText="1"/>
    </xf>
    <xf numFmtId="0" fontId="2" fillId="0" borderId="11" xfId="21" applyFont="1" applyBorder="1" applyAlignment="1" applyProtection="1">
      <alignment horizontal="center" vertical="center"/>
    </xf>
    <xf numFmtId="0" fontId="14" fillId="0" borderId="14" xfId="21" applyFont="1" applyBorder="1" applyAlignment="1">
      <alignment horizontal="center" vertical="center"/>
    </xf>
    <xf numFmtId="3" fontId="2" fillId="0" borderId="14" xfId="19" applyNumberFormat="1" applyFont="1" applyBorder="1" applyAlignment="1">
      <alignment horizontal="centerContinuous"/>
    </xf>
    <xf numFmtId="3" fontId="2" fillId="0" borderId="14" xfId="19" applyNumberFormat="1" applyFont="1" applyBorder="1" applyAlignment="1">
      <alignment horizontal="center"/>
    </xf>
    <xf numFmtId="164" fontId="2" fillId="0" borderId="14" xfId="19" applyNumberFormat="1" applyFont="1" applyBorder="1" applyAlignment="1">
      <alignment horizontal="centerContinuous"/>
    </xf>
    <xf numFmtId="165" fontId="2" fillId="0" borderId="14" xfId="19" applyNumberFormat="1" applyFont="1" applyBorder="1" applyAlignment="1">
      <alignment horizontal="centerContinuous"/>
    </xf>
    <xf numFmtId="165" fontId="2" fillId="0" borderId="14" xfId="19" applyNumberFormat="1" applyFont="1" applyBorder="1" applyAlignment="1">
      <alignment horizontal="center"/>
    </xf>
    <xf numFmtId="3" fontId="2" fillId="0" borderId="153" xfId="19" applyNumberFormat="1" applyFont="1" applyBorder="1" applyAlignment="1">
      <alignment horizontal="centerContinuous"/>
    </xf>
    <xf numFmtId="0" fontId="14" fillId="0" borderId="152" xfId="21" applyFont="1" applyBorder="1" applyAlignment="1">
      <alignment horizontal="center" vertical="center"/>
    </xf>
    <xf numFmtId="165" fontId="2" fillId="0" borderId="14" xfId="19" applyNumberFormat="1" applyFont="1" applyBorder="1" applyAlignment="1">
      <alignment horizontal="left"/>
    </xf>
    <xf numFmtId="165" fontId="2" fillId="0" borderId="0" xfId="19" applyNumberFormat="1" applyFont="1" applyBorder="1" applyAlignment="1">
      <alignment horizontal="centerContinuous"/>
    </xf>
    <xf numFmtId="3" fontId="4" fillId="0" borderId="53" xfId="19" applyNumberFormat="1" applyFont="1" applyFill="1" applyBorder="1"/>
    <xf numFmtId="164" fontId="4" fillId="0" borderId="11" xfId="19" applyNumberFormat="1" applyFont="1" applyFill="1" applyBorder="1"/>
    <xf numFmtId="166" fontId="4" fillId="0" borderId="11" xfId="19" applyNumberFormat="1" applyFont="1" applyFill="1" applyBorder="1"/>
    <xf numFmtId="3" fontId="4" fillId="0" borderId="153" xfId="19" applyNumberFormat="1" applyFont="1" applyFill="1" applyBorder="1"/>
    <xf numFmtId="164" fontId="4" fillId="0" borderId="14" xfId="19" applyNumberFormat="1" applyFont="1" applyFill="1" applyBorder="1"/>
    <xf numFmtId="166" fontId="4" fillId="0" borderId="14" xfId="19" applyNumberFormat="1" applyFont="1" applyFill="1" applyBorder="1"/>
    <xf numFmtId="49" fontId="4" fillId="0" borderId="63" xfId="9" applyNumberFormat="1" applyFont="1" applyBorder="1"/>
    <xf numFmtId="49" fontId="4" fillId="0" borderId="18" xfId="9" applyNumberFormat="1" applyFont="1" applyBorder="1"/>
    <xf numFmtId="49" fontId="4" fillId="0" borderId="52" xfId="9" applyNumberFormat="1" applyFont="1" applyBorder="1"/>
    <xf numFmtId="0" fontId="2" fillId="0" borderId="157" xfId="19" applyFont="1" applyFill="1" applyBorder="1"/>
    <xf numFmtId="49" fontId="4" fillId="0" borderId="158" xfId="19" applyNumberFormat="1" applyFont="1" applyFill="1" applyBorder="1" applyAlignment="1">
      <alignment horizontal="centerContinuous"/>
    </xf>
    <xf numFmtId="164" fontId="2" fillId="0" borderId="32" xfId="19" applyNumberFormat="1" applyFont="1" applyFill="1" applyBorder="1"/>
    <xf numFmtId="3" fontId="2" fillId="0" borderId="158" xfId="19" applyNumberFormat="1" applyFont="1" applyFill="1" applyBorder="1"/>
    <xf numFmtId="49" fontId="4" fillId="0" borderId="156" xfId="19" applyNumberFormat="1" applyFont="1" applyFill="1" applyBorder="1" applyAlignment="1">
      <alignment horizontal="centerContinuous"/>
    </xf>
    <xf numFmtId="0" fontId="2" fillId="0" borderId="160" xfId="19" applyFont="1" applyFill="1" applyBorder="1"/>
    <xf numFmtId="166" fontId="2" fillId="0" borderId="157" xfId="19" applyNumberFormat="1" applyFont="1" applyFill="1" applyBorder="1"/>
    <xf numFmtId="166" fontId="2" fillId="0" borderId="161" xfId="19" applyNumberFormat="1" applyFont="1" applyFill="1" applyBorder="1"/>
    <xf numFmtId="166" fontId="2" fillId="0" borderId="0" xfId="19" applyNumberFormat="1" applyFont="1" applyFill="1" applyBorder="1"/>
    <xf numFmtId="164" fontId="4" fillId="0" borderId="0" xfId="19" applyNumberFormat="1" applyFont="1" applyFill="1" applyBorder="1"/>
    <xf numFmtId="3" fontId="13" fillId="0" borderId="0" xfId="19" applyNumberFormat="1" applyFont="1" applyFill="1" applyBorder="1"/>
    <xf numFmtId="3" fontId="13" fillId="0" borderId="0" xfId="21" applyNumberFormat="1" applyFont="1" applyFill="1"/>
    <xf numFmtId="164" fontId="13" fillId="0" borderId="0" xfId="21" applyNumberFormat="1" applyFont="1" applyFill="1"/>
    <xf numFmtId="0" fontId="28" fillId="0" borderId="0" xfId="22" applyFont="1" applyFill="1"/>
    <xf numFmtId="0" fontId="28" fillId="0" borderId="0" xfId="22" applyFill="1"/>
    <xf numFmtId="0" fontId="13" fillId="0" borderId="0" xfId="23" applyFont="1" applyFill="1" applyAlignment="1"/>
    <xf numFmtId="0" fontId="13" fillId="0" borderId="0" xfId="23" applyFont="1" applyAlignment="1"/>
    <xf numFmtId="0" fontId="13" fillId="0" borderId="0" xfId="23" applyFont="1" applyFill="1"/>
    <xf numFmtId="165" fontId="13" fillId="0" borderId="0" xfId="23" applyNumberFormat="1" applyFont="1" applyFill="1" applyAlignment="1">
      <alignment horizontal="right"/>
    </xf>
    <xf numFmtId="14" fontId="13" fillId="0" borderId="0" xfId="23" applyNumberFormat="1" applyFont="1" applyFill="1" applyAlignment="1">
      <alignment horizontal="left"/>
    </xf>
    <xf numFmtId="0" fontId="13" fillId="0" borderId="0" xfId="23" applyFont="1" applyAlignment="1">
      <alignment horizontal="left"/>
    </xf>
    <xf numFmtId="0" fontId="13" fillId="0" borderId="0" xfId="23" applyFont="1" applyFill="1" applyBorder="1" applyAlignment="1">
      <alignment horizontal="center"/>
    </xf>
    <xf numFmtId="0" fontId="14" fillId="0" borderId="0" xfId="23" applyFont="1" applyFill="1" applyAlignment="1">
      <alignment horizontal="center"/>
    </xf>
    <xf numFmtId="0" fontId="13" fillId="0" borderId="0" xfId="23" applyFont="1" applyAlignment="1">
      <alignment horizontal="center"/>
    </xf>
    <xf numFmtId="0" fontId="14" fillId="0" borderId="0" xfId="23" applyFont="1" applyFill="1" applyBorder="1" applyAlignment="1">
      <alignment horizontal="center"/>
    </xf>
    <xf numFmtId="0" fontId="14" fillId="0" borderId="0" xfId="23" applyFont="1" applyFill="1" applyBorder="1" applyAlignment="1">
      <alignment horizontal="center"/>
    </xf>
    <xf numFmtId="0" fontId="13" fillId="0" borderId="0" xfId="23" applyFont="1" applyAlignment="1">
      <alignment horizontal="center"/>
    </xf>
    <xf numFmtId="0" fontId="13" fillId="0" borderId="0" xfId="23" applyFont="1" applyFill="1" applyAlignment="1" applyProtection="1">
      <alignment horizontal="left"/>
      <protection locked="0"/>
    </xf>
    <xf numFmtId="0" fontId="13" fillId="0" borderId="0" xfId="23" applyFont="1"/>
    <xf numFmtId="0" fontId="14" fillId="0" borderId="0" xfId="23" applyFont="1" applyFill="1" applyProtection="1">
      <protection locked="0"/>
    </xf>
    <xf numFmtId="0" fontId="14" fillId="0" borderId="0" xfId="23" applyFont="1" applyFill="1" applyAlignment="1" applyProtection="1">
      <alignment horizontal="left"/>
      <protection locked="0"/>
    </xf>
    <xf numFmtId="165" fontId="13" fillId="0" borderId="0" xfId="23" applyNumberFormat="1" applyFont="1" applyFill="1"/>
    <xf numFmtId="0" fontId="14" fillId="0" borderId="37" xfId="23" applyFont="1" applyFill="1" applyBorder="1" applyAlignment="1">
      <alignment horizontal="center" vertical="center" wrapText="1"/>
    </xf>
    <xf numFmtId="0" fontId="14" fillId="0" borderId="7" xfId="23" applyFont="1" applyBorder="1" applyAlignment="1">
      <alignment horizontal="center" vertical="center"/>
    </xf>
    <xf numFmtId="0" fontId="17" fillId="0" borderId="8" xfId="24" quotePrefix="1" applyFont="1" applyFill="1" applyBorder="1" applyAlignment="1">
      <alignment horizontal="center" vertical="center" wrapText="1"/>
    </xf>
    <xf numFmtId="0" fontId="17" fillId="0" borderId="8" xfId="24" applyFont="1" applyFill="1" applyBorder="1" applyAlignment="1">
      <alignment horizontal="center" vertical="center" wrapText="1"/>
    </xf>
    <xf numFmtId="165" fontId="17" fillId="0" borderId="3" xfId="24" quotePrefix="1" applyNumberFormat="1" applyFont="1" applyFill="1" applyBorder="1" applyAlignment="1">
      <alignment horizontal="center" vertical="center" wrapText="1"/>
    </xf>
    <xf numFmtId="0" fontId="2" fillId="0" borderId="37" xfId="23" applyFont="1" applyBorder="1" applyAlignment="1">
      <alignment horizontal="center"/>
    </xf>
    <xf numFmtId="0" fontId="3" fillId="0" borderId="7" xfId="23" applyFont="1" applyBorder="1"/>
    <xf numFmtId="3" fontId="2" fillId="0" borderId="8" xfId="23" applyNumberFormat="1" applyFont="1" applyBorder="1"/>
    <xf numFmtId="164" fontId="2" fillId="0" borderId="9" xfId="23" applyNumberFormat="1" applyFont="1" applyBorder="1"/>
    <xf numFmtId="0" fontId="14" fillId="0" borderId="162" xfId="23" applyFont="1" applyFill="1" applyBorder="1" applyAlignment="1">
      <alignment horizontal="center" vertical="center" wrapText="1"/>
    </xf>
    <xf numFmtId="0" fontId="17" fillId="0" borderId="1" xfId="25" applyNumberFormat="1" applyFont="1" applyFill="1" applyBorder="1" applyAlignment="1" applyProtection="1">
      <alignment horizontal="center" vertical="center"/>
      <protection locked="0"/>
    </xf>
    <xf numFmtId="3" fontId="17" fillId="0" borderId="2" xfId="24" quotePrefix="1" applyNumberFormat="1" applyFont="1" applyFill="1" applyBorder="1" applyAlignment="1">
      <alignment horizontal="center" vertical="center" wrapText="1"/>
    </xf>
    <xf numFmtId="164" fontId="13" fillId="0" borderId="6" xfId="23" applyNumberFormat="1" applyFont="1" applyFill="1" applyBorder="1" applyAlignment="1">
      <alignment vertical="center"/>
    </xf>
    <xf numFmtId="0" fontId="13" fillId="0" borderId="0" xfId="23" applyFont="1" applyFill="1" applyBorder="1"/>
    <xf numFmtId="49" fontId="14" fillId="0" borderId="163" xfId="26" applyNumberFormat="1" applyFont="1" applyFill="1" applyBorder="1" applyAlignment="1" applyProtection="1">
      <alignment horizontal="center" vertical="top"/>
      <protection locked="0"/>
    </xf>
    <xf numFmtId="0" fontId="14" fillId="0" borderId="10" xfId="26" applyFont="1" applyFill="1" applyBorder="1" applyAlignment="1">
      <alignment vertical="top" wrapText="1"/>
    </xf>
    <xf numFmtId="3" fontId="17" fillId="0" borderId="11" xfId="27" applyNumberFormat="1" applyFont="1" applyFill="1" applyBorder="1" applyAlignment="1">
      <alignment horizontal="right" vertical="center"/>
    </xf>
    <xf numFmtId="164" fontId="17" fillId="0" borderId="12" xfId="27" applyNumberFormat="1" applyFont="1" applyFill="1" applyBorder="1" applyAlignment="1">
      <alignment horizontal="right" vertical="center"/>
    </xf>
    <xf numFmtId="49" fontId="14" fillId="0" borderId="114" xfId="28" quotePrefix="1" applyNumberFormat="1" applyFont="1" applyFill="1" applyBorder="1" applyAlignment="1" applyProtection="1">
      <alignment horizontal="center" vertical="top"/>
      <protection locked="0"/>
    </xf>
    <xf numFmtId="0" fontId="13" fillId="0" borderId="13" xfId="28" applyFont="1" applyFill="1" applyBorder="1" applyAlignment="1">
      <alignment vertical="top" wrapText="1"/>
    </xf>
    <xf numFmtId="3" fontId="17" fillId="0" borderId="14" xfId="27" applyNumberFormat="1" applyFont="1" applyFill="1" applyBorder="1" applyAlignment="1">
      <alignment horizontal="right" vertical="center"/>
    </xf>
    <xf numFmtId="3" fontId="15" fillId="0" borderId="14" xfId="27" applyNumberFormat="1" applyFont="1" applyFill="1" applyBorder="1" applyAlignment="1">
      <alignment horizontal="right" vertical="center"/>
    </xf>
    <xf numFmtId="164" fontId="13" fillId="0" borderId="15" xfId="23" applyNumberFormat="1" applyFont="1" applyFill="1" applyBorder="1" applyAlignment="1">
      <alignment vertical="center"/>
    </xf>
    <xf numFmtId="49" fontId="13" fillId="0" borderId="114" xfId="26" applyNumberFormat="1" applyFont="1" applyFill="1" applyBorder="1" applyAlignment="1" applyProtection="1">
      <alignment horizontal="center" vertical="top"/>
      <protection locked="0"/>
    </xf>
    <xf numFmtId="0" fontId="13" fillId="0" borderId="13" xfId="26" applyFont="1" applyFill="1" applyBorder="1" applyAlignment="1">
      <alignment vertical="top" wrapText="1"/>
    </xf>
    <xf numFmtId="49" fontId="14" fillId="0" borderId="114" xfId="26" applyNumberFormat="1" applyFont="1" applyFill="1" applyBorder="1" applyAlignment="1" applyProtection="1">
      <alignment horizontal="center" vertical="top"/>
      <protection locked="0"/>
    </xf>
    <xf numFmtId="0" fontId="14" fillId="0" borderId="13" xfId="26" applyFont="1" applyFill="1" applyBorder="1" applyAlignment="1">
      <alignment vertical="top" wrapText="1"/>
    </xf>
    <xf numFmtId="164" fontId="17" fillId="0" borderId="15" xfId="27" applyNumberFormat="1" applyFont="1" applyFill="1" applyBorder="1" applyAlignment="1">
      <alignment horizontal="right" vertical="center"/>
    </xf>
    <xf numFmtId="49" fontId="13" fillId="0" borderId="164" xfId="26" applyNumberFormat="1" applyFont="1" applyFill="1" applyBorder="1" applyAlignment="1" applyProtection="1">
      <alignment horizontal="center" vertical="top"/>
      <protection locked="0"/>
    </xf>
    <xf numFmtId="0" fontId="13" fillId="0" borderId="17" xfId="26" applyFont="1" applyFill="1" applyBorder="1" applyAlignment="1">
      <alignment vertical="top" wrapText="1"/>
    </xf>
    <xf numFmtId="0" fontId="2" fillId="0" borderId="7" xfId="23" applyFont="1" applyBorder="1"/>
    <xf numFmtId="3" fontId="2" fillId="0" borderId="8" xfId="23" applyNumberFormat="1" applyFont="1" applyFill="1" applyBorder="1"/>
    <xf numFmtId="0" fontId="2" fillId="0" borderId="162" xfId="23" applyFont="1" applyBorder="1" applyAlignment="1">
      <alignment horizontal="center"/>
    </xf>
    <xf numFmtId="0" fontId="2" fillId="0" borderId="1" xfId="23" applyFont="1" applyBorder="1"/>
    <xf numFmtId="3" fontId="2" fillId="0" borderId="2" xfId="23" applyNumberFormat="1" applyFont="1" applyFill="1" applyBorder="1"/>
    <xf numFmtId="164" fontId="13" fillId="0" borderId="19" xfId="23" applyNumberFormat="1" applyFont="1" applyBorder="1"/>
    <xf numFmtId="0" fontId="14" fillId="0" borderId="10" xfId="28" applyFont="1" applyFill="1" applyBorder="1" applyAlignment="1" applyProtection="1">
      <alignment vertical="top" wrapText="1"/>
      <protection locked="0"/>
    </xf>
    <xf numFmtId="3" fontId="14" fillId="0" borderId="11" xfId="23" applyNumberFormat="1" applyFont="1" applyFill="1" applyBorder="1" applyAlignment="1">
      <alignment vertical="center"/>
    </xf>
    <xf numFmtId="164" fontId="14" fillId="0" borderId="12" xfId="23" applyNumberFormat="1" applyFont="1" applyFill="1" applyBorder="1" applyAlignment="1">
      <alignment vertical="center"/>
    </xf>
    <xf numFmtId="0" fontId="13" fillId="0" borderId="114" xfId="26" applyFont="1" applyFill="1" applyBorder="1" applyAlignment="1" applyProtection="1">
      <alignment vertical="top" wrapText="1"/>
      <protection locked="0"/>
    </xf>
    <xf numFmtId="3" fontId="13" fillId="0" borderId="14" xfId="23" applyNumberFormat="1" applyFont="1" applyFill="1" applyBorder="1"/>
    <xf numFmtId="0" fontId="13" fillId="0" borderId="164" xfId="26" applyFont="1" applyFill="1" applyBorder="1" applyAlignment="1" applyProtection="1">
      <alignment vertical="top" wrapText="1"/>
      <protection locked="0"/>
    </xf>
    <xf numFmtId="0" fontId="13" fillId="0" borderId="13" xfId="26" applyFont="1" applyFill="1" applyBorder="1" applyAlignment="1" applyProtection="1">
      <alignment vertical="top" wrapText="1"/>
      <protection locked="0"/>
    </xf>
    <xf numFmtId="0" fontId="14" fillId="0" borderId="165" xfId="23" applyFont="1" applyFill="1" applyBorder="1" applyAlignment="1">
      <alignment horizontal="center" vertical="center"/>
    </xf>
    <xf numFmtId="0" fontId="2" fillId="0" borderId="165" xfId="23" applyFont="1" applyBorder="1"/>
    <xf numFmtId="3" fontId="17" fillId="0" borderId="161" xfId="29" applyNumberFormat="1" applyFont="1" applyFill="1" applyBorder="1" applyAlignment="1">
      <alignment vertical="center"/>
    </xf>
    <xf numFmtId="164" fontId="17" fillId="0" borderId="166" xfId="29" applyNumberFormat="1" applyFont="1" applyFill="1" applyBorder="1" applyAlignment="1">
      <alignment vertical="center"/>
    </xf>
    <xf numFmtId="49" fontId="13" fillId="0" borderId="0" xfId="23" applyNumberFormat="1" applyFont="1" applyFill="1"/>
    <xf numFmtId="0" fontId="30" fillId="0" borderId="0" xfId="9" applyFont="1" applyFill="1"/>
    <xf numFmtId="0" fontId="13" fillId="0" borderId="0" xfId="9" applyFill="1"/>
    <xf numFmtId="165" fontId="13" fillId="0" borderId="0" xfId="9" applyNumberFormat="1" applyFill="1"/>
    <xf numFmtId="0" fontId="13" fillId="0" borderId="0" xfId="9" applyFill="1" applyBorder="1" applyAlignment="1">
      <alignment horizontal="left"/>
    </xf>
    <xf numFmtId="0" fontId="13" fillId="0" borderId="0" xfId="9" applyFont="1" applyFill="1" applyAlignment="1">
      <alignment horizontal="right"/>
    </xf>
    <xf numFmtId="0" fontId="30" fillId="0" borderId="0" xfId="9" applyFont="1" applyFill="1" applyAlignment="1">
      <alignment horizontal="right"/>
    </xf>
    <xf numFmtId="14" fontId="30" fillId="0" borderId="0" xfId="9" applyNumberFormat="1" applyFont="1" applyFill="1" applyAlignment="1">
      <alignment horizontal="left"/>
    </xf>
    <xf numFmtId="0" fontId="14" fillId="0" borderId="0" xfId="9" applyFont="1" applyAlignment="1">
      <alignment horizontal="center"/>
    </xf>
    <xf numFmtId="0" fontId="14" fillId="0" borderId="0" xfId="9" applyFont="1" applyFill="1" applyAlignment="1" applyProtection="1">
      <alignment horizontal="center"/>
      <protection locked="0"/>
    </xf>
    <xf numFmtId="0" fontId="13" fillId="0" borderId="0" xfId="9" applyBorder="1"/>
    <xf numFmtId="0" fontId="14" fillId="0" borderId="1" xfId="30" applyNumberFormat="1" applyFont="1" applyFill="1" applyBorder="1" applyAlignment="1" applyProtection="1">
      <alignment horizontal="center" vertical="center" wrapText="1"/>
      <protection locked="0"/>
    </xf>
    <xf numFmtId="0" fontId="14" fillId="0" borderId="72" xfId="31" applyFont="1" applyFill="1" applyBorder="1" applyAlignment="1" applyProtection="1">
      <alignment horizontal="center" vertical="center"/>
      <protection locked="0"/>
    </xf>
    <xf numFmtId="0" fontId="14" fillId="0" borderId="105" xfId="31" applyFont="1" applyFill="1" applyBorder="1" applyAlignment="1" applyProtection="1">
      <alignment horizontal="center" vertical="center"/>
      <protection locked="0"/>
    </xf>
    <xf numFmtId="0" fontId="13" fillId="0" borderId="25" xfId="9" applyBorder="1" applyAlignment="1">
      <alignment vertical="center" wrapText="1"/>
    </xf>
    <xf numFmtId="0" fontId="14" fillId="0" borderId="29" xfId="31" quotePrefix="1" applyFont="1" applyFill="1" applyBorder="1" applyAlignment="1">
      <alignment horizontal="center" vertical="center" wrapText="1"/>
    </xf>
    <xf numFmtId="0" fontId="14" fillId="0" borderId="29" xfId="31" applyFont="1" applyFill="1" applyBorder="1" applyAlignment="1">
      <alignment horizontal="center" vertical="center" wrapText="1"/>
    </xf>
    <xf numFmtId="0" fontId="14" fillId="0" borderId="30" xfId="31" quotePrefix="1" applyFont="1" applyFill="1" applyBorder="1" applyAlignment="1">
      <alignment horizontal="center" vertical="center" wrapText="1"/>
    </xf>
    <xf numFmtId="3" fontId="14" fillId="0" borderId="13" xfId="30" quotePrefix="1" applyNumberFormat="1" applyFont="1" applyFill="1" applyBorder="1" applyProtection="1">
      <alignment horizontal="left" vertical="center" indent="1"/>
      <protection locked="0"/>
    </xf>
    <xf numFmtId="3" fontId="14" fillId="0" borderId="14" xfId="31" quotePrefix="1" applyNumberFormat="1" applyFont="1" applyFill="1" applyBorder="1" applyAlignment="1">
      <alignment horizontal="right" vertical="center"/>
    </xf>
    <xf numFmtId="164" fontId="14" fillId="0" borderId="72" xfId="9" applyNumberFormat="1" applyFont="1" applyBorder="1"/>
    <xf numFmtId="3" fontId="14" fillId="0" borderId="153" xfId="31" quotePrefix="1" applyNumberFormat="1" applyFont="1" applyFill="1" applyBorder="1" applyAlignment="1">
      <alignment horizontal="right" vertical="center"/>
    </xf>
    <xf numFmtId="164" fontId="14" fillId="0" borderId="105" xfId="9" applyNumberFormat="1" applyFont="1" applyBorder="1"/>
    <xf numFmtId="3" fontId="13" fillId="0" borderId="13" xfId="30" quotePrefix="1" applyNumberFormat="1" applyFont="1" applyFill="1" applyBorder="1" applyProtection="1">
      <alignment horizontal="left" vertical="center" indent="1"/>
      <protection locked="0"/>
    </xf>
    <xf numFmtId="3" fontId="13" fillId="0" borderId="14" xfId="31" quotePrefix="1" applyNumberFormat="1" applyFont="1" applyFill="1" applyBorder="1" applyAlignment="1">
      <alignment horizontal="right" vertical="center"/>
    </xf>
    <xf numFmtId="164" fontId="13" fillId="0" borderId="14" xfId="9" applyNumberFormat="1" applyFont="1" applyBorder="1"/>
    <xf numFmtId="3" fontId="13" fillId="0" borderId="153" xfId="31" quotePrefix="1" applyNumberFormat="1" applyFont="1" applyFill="1" applyBorder="1" applyAlignment="1">
      <alignment horizontal="right" vertical="center"/>
    </xf>
    <xf numFmtId="164" fontId="13" fillId="0" borderId="15" xfId="9" applyNumberFormat="1" applyFont="1" applyBorder="1"/>
    <xf numFmtId="164" fontId="13" fillId="0" borderId="14" xfId="32" applyNumberFormat="1" applyFont="1" applyFill="1" applyBorder="1" applyAlignment="1">
      <alignment vertical="center"/>
    </xf>
    <xf numFmtId="164" fontId="13" fillId="0" borderId="15" xfId="32" applyNumberFormat="1" applyFont="1" applyFill="1" applyBorder="1" applyAlignment="1">
      <alignment vertical="center"/>
    </xf>
    <xf numFmtId="164" fontId="14" fillId="0" borderId="14" xfId="9" applyNumberFormat="1" applyFont="1" applyBorder="1"/>
    <xf numFmtId="164" fontId="14" fillId="0" borderId="15" xfId="9" applyNumberFormat="1" applyFont="1" applyBorder="1"/>
    <xf numFmtId="0" fontId="31" fillId="0" borderId="0" xfId="0" applyFont="1"/>
    <xf numFmtId="0" fontId="28" fillId="0" borderId="0" xfId="0" applyFont="1"/>
    <xf numFmtId="3" fontId="14" fillId="0" borderId="20" xfId="30" applyNumberFormat="1" applyFont="1" applyFill="1" applyBorder="1" applyProtection="1">
      <alignment horizontal="left" vertical="center" indent="1"/>
      <protection locked="0"/>
    </xf>
    <xf numFmtId="3" fontId="14" fillId="0" borderId="22" xfId="9" applyNumberFormat="1" applyFont="1" applyBorder="1"/>
    <xf numFmtId="164" fontId="14" fillId="0" borderId="22" xfId="9" applyNumberFormat="1" applyFont="1" applyBorder="1"/>
    <xf numFmtId="3" fontId="14" fillId="0" borderId="167" xfId="9" applyNumberFormat="1" applyFont="1" applyBorder="1"/>
    <xf numFmtId="164" fontId="14" fillId="0" borderId="23" xfId="9" applyNumberFormat="1" applyFont="1" applyBorder="1"/>
    <xf numFmtId="164" fontId="13" fillId="0" borderId="0" xfId="9" applyNumberFormat="1" applyFont="1" applyFill="1" applyBorder="1" applyAlignment="1">
      <alignment horizontal="right" vertical="center"/>
    </xf>
    <xf numFmtId="0" fontId="14" fillId="0" borderId="0" xfId="33" applyFont="1" applyFill="1" applyAlignment="1">
      <alignment horizontal="center"/>
    </xf>
    <xf numFmtId="0" fontId="13" fillId="0" borderId="0" xfId="9" applyFont="1" applyAlignment="1">
      <alignment horizontal="center"/>
    </xf>
    <xf numFmtId="0" fontId="14" fillId="0" borderId="0" xfId="9" applyFont="1" applyFill="1" applyBorder="1" applyAlignment="1">
      <alignment horizontal="center"/>
    </xf>
    <xf numFmtId="0" fontId="13" fillId="0" borderId="0" xfId="9" applyFont="1" applyFill="1" applyProtection="1">
      <protection locked="0"/>
    </xf>
    <xf numFmtId="49" fontId="13" fillId="0" borderId="0" xfId="9" quotePrefix="1" applyNumberFormat="1" applyFont="1" applyFill="1" applyAlignment="1" applyProtection="1">
      <alignment horizontal="left"/>
      <protection locked="0"/>
    </xf>
    <xf numFmtId="0" fontId="13" fillId="0" borderId="0" xfId="9" applyFont="1" applyFill="1"/>
    <xf numFmtId="4" fontId="14" fillId="0" borderId="1" xfId="30" applyFont="1" applyFill="1" applyBorder="1" applyAlignment="1" applyProtection="1">
      <alignment horizontal="center" vertical="center"/>
      <protection locked="0"/>
    </xf>
    <xf numFmtId="49" fontId="14" fillId="0" borderId="169" xfId="30" applyNumberFormat="1" applyFont="1" applyFill="1" applyBorder="1" applyAlignment="1" applyProtection="1">
      <alignment horizontal="left" vertical="center"/>
      <protection locked="0"/>
    </xf>
    <xf numFmtId="0" fontId="14" fillId="0" borderId="170" xfId="31" quotePrefix="1" applyFont="1" applyFill="1" applyBorder="1" applyAlignment="1" applyProtection="1">
      <alignment horizontal="center" vertical="center"/>
      <protection locked="0"/>
    </xf>
    <xf numFmtId="0" fontId="13" fillId="0" borderId="171" xfId="9" applyFont="1" applyBorder="1" applyAlignment="1">
      <alignment horizontal="center" vertical="center"/>
    </xf>
    <xf numFmtId="0" fontId="13" fillId="0" borderId="172" xfId="9" applyFont="1" applyBorder="1" applyAlignment="1">
      <alignment horizontal="center" vertical="center"/>
    </xf>
    <xf numFmtId="0" fontId="17" fillId="0" borderId="170" xfId="34" quotePrefix="1" applyNumberFormat="1" applyFont="1" applyFill="1" applyBorder="1" applyAlignment="1" applyProtection="1">
      <alignment horizontal="center" vertical="center"/>
      <protection locked="0"/>
    </xf>
    <xf numFmtId="0" fontId="13" fillId="0" borderId="171" xfId="9" applyFont="1" applyFill="1" applyBorder="1" applyAlignment="1">
      <alignment horizontal="center" vertical="center"/>
    </xf>
    <xf numFmtId="0" fontId="13" fillId="0" borderId="173" xfId="9" applyFont="1" applyFill="1" applyBorder="1" applyAlignment="1">
      <alignment horizontal="center" vertical="center"/>
    </xf>
    <xf numFmtId="0" fontId="14" fillId="0" borderId="25" xfId="9" applyFont="1" applyBorder="1" applyAlignment="1">
      <alignment horizontal="center" vertical="center"/>
    </xf>
    <xf numFmtId="49" fontId="13" fillId="0" borderId="174" xfId="9" applyNumberFormat="1" applyFont="1" applyFill="1" applyBorder="1" applyAlignment="1">
      <alignment horizontal="left" vertical="center"/>
    </xf>
    <xf numFmtId="0" fontId="14" fillId="0" borderId="175" xfId="31" quotePrefix="1" applyFont="1" applyFill="1" applyBorder="1" applyAlignment="1" applyProtection="1">
      <alignment horizontal="center" vertical="center" wrapText="1"/>
      <protection locked="0"/>
    </xf>
    <xf numFmtId="0" fontId="14" fillId="0" borderId="176" xfId="31" quotePrefix="1" applyFont="1" applyFill="1" applyBorder="1" applyAlignment="1" applyProtection="1">
      <alignment horizontal="center" vertical="center" wrapText="1"/>
      <protection locked="0"/>
    </xf>
    <xf numFmtId="0" fontId="14" fillId="0" borderId="177" xfId="31" quotePrefix="1" applyFont="1" applyFill="1" applyBorder="1" applyAlignment="1" applyProtection="1">
      <alignment horizontal="center" vertical="center" wrapText="1"/>
      <protection locked="0"/>
    </xf>
    <xf numFmtId="0" fontId="14" fillId="0" borderId="1" xfId="35" quotePrefix="1" applyFont="1" applyFill="1" applyBorder="1" applyProtection="1">
      <alignment horizontal="left" vertical="center" indent="1"/>
      <protection locked="0"/>
    </xf>
    <xf numFmtId="0" fontId="14" fillId="0" borderId="169" xfId="35" quotePrefix="1" applyFont="1" applyFill="1" applyBorder="1" applyAlignment="1" applyProtection="1">
      <alignment horizontal="left" vertical="center"/>
      <protection locked="0"/>
    </xf>
    <xf numFmtId="3" fontId="17" fillId="0" borderId="178" xfId="36" applyNumberFormat="1" applyFont="1" applyFill="1" applyBorder="1" applyProtection="1">
      <alignment horizontal="right" vertical="center"/>
      <protection locked="0"/>
    </xf>
    <xf numFmtId="166" fontId="17" fillId="0" borderId="179" xfId="36" applyNumberFormat="1" applyFont="1" applyFill="1" applyBorder="1" applyProtection="1">
      <alignment horizontal="right" vertical="center"/>
      <protection locked="0"/>
    </xf>
    <xf numFmtId="166" fontId="17" fillId="0" borderId="180" xfId="36" applyNumberFormat="1" applyFont="1" applyFill="1" applyBorder="1" applyProtection="1">
      <alignment horizontal="right" vertical="center"/>
      <protection locked="0"/>
    </xf>
    <xf numFmtId="0" fontId="13" fillId="0" borderId="14" xfId="35" applyFont="1" applyFill="1" applyBorder="1" applyProtection="1">
      <alignment horizontal="left" vertical="center" indent="1"/>
      <protection locked="0"/>
    </xf>
    <xf numFmtId="0" fontId="13" fillId="0" borderId="14" xfId="35" quotePrefix="1" applyFont="1" applyFill="1" applyBorder="1" applyAlignment="1" applyProtection="1">
      <alignment horizontal="left" vertical="center"/>
      <protection locked="0"/>
    </xf>
    <xf numFmtId="3" fontId="15" fillId="0" borderId="14" xfId="36" applyNumberFormat="1" applyFont="1" applyFill="1" applyBorder="1" applyProtection="1">
      <alignment horizontal="right" vertical="center"/>
      <protection locked="0"/>
    </xf>
    <xf numFmtId="166" fontId="15" fillId="0" borderId="14" xfId="36" applyNumberFormat="1" applyFont="1" applyFill="1" applyBorder="1" applyProtection="1">
      <alignment horizontal="right" vertical="center"/>
      <protection locked="0"/>
    </xf>
    <xf numFmtId="3" fontId="15" fillId="0" borderId="153" xfId="36" applyNumberFormat="1" applyFont="1" applyFill="1" applyBorder="1" applyProtection="1">
      <alignment horizontal="right" vertical="center"/>
      <protection locked="0"/>
    </xf>
    <xf numFmtId="166" fontId="15" fillId="0" borderId="181" xfId="36" applyNumberFormat="1" applyFont="1" applyFill="1" applyBorder="1" applyProtection="1">
      <alignment horizontal="right" vertical="center"/>
      <protection locked="0"/>
    </xf>
    <xf numFmtId="0" fontId="14" fillId="0" borderId="14" xfId="35" quotePrefix="1" applyFont="1" applyFill="1" applyBorder="1" applyProtection="1">
      <alignment horizontal="left" vertical="center" indent="1"/>
      <protection locked="0"/>
    </xf>
    <xf numFmtId="0" fontId="14" fillId="0" borderId="14" xfId="35" quotePrefix="1" applyFont="1" applyFill="1" applyBorder="1" applyAlignment="1" applyProtection="1">
      <alignment horizontal="left" vertical="center"/>
      <protection locked="0"/>
    </xf>
    <xf numFmtId="3" fontId="17" fillId="0" borderId="14" xfId="36" applyNumberFormat="1" applyFont="1" applyFill="1" applyBorder="1" applyProtection="1">
      <alignment horizontal="right" vertical="center"/>
      <protection locked="0"/>
    </xf>
    <xf numFmtId="166" fontId="17" fillId="0" borderId="14" xfId="36" applyNumberFormat="1" applyFont="1" applyFill="1" applyBorder="1" applyProtection="1">
      <alignment horizontal="right" vertical="center"/>
      <protection locked="0"/>
    </xf>
    <xf numFmtId="3" fontId="17" fillId="0" borderId="153" xfId="36" applyNumberFormat="1" applyFont="1" applyFill="1" applyBorder="1" applyProtection="1">
      <alignment horizontal="right" vertical="center"/>
      <protection locked="0"/>
    </xf>
    <xf numFmtId="166" fontId="17" fillId="0" borderId="181" xfId="36" applyNumberFormat="1" applyFont="1" applyFill="1" applyBorder="1" applyProtection="1">
      <alignment horizontal="right" vertical="center"/>
      <protection locked="0"/>
    </xf>
    <xf numFmtId="166" fontId="15" fillId="0" borderId="11" xfId="36" applyNumberFormat="1" applyFont="1" applyFill="1" applyBorder="1" applyProtection="1">
      <alignment horizontal="right" vertical="center"/>
      <protection locked="0"/>
    </xf>
    <xf numFmtId="166" fontId="15" fillId="0" borderId="18" xfId="36" applyNumberFormat="1" applyFont="1" applyFill="1" applyBorder="1" applyProtection="1">
      <alignment horizontal="right" vertical="center"/>
      <protection locked="0"/>
    </xf>
    <xf numFmtId="166" fontId="15" fillId="0" borderId="182" xfId="36" applyNumberFormat="1" applyFont="1" applyFill="1" applyBorder="1" applyProtection="1">
      <alignment horizontal="right" vertical="center"/>
      <protection locked="0"/>
    </xf>
    <xf numFmtId="166" fontId="17" fillId="0" borderId="182" xfId="36" applyNumberFormat="1" applyFont="1" applyFill="1" applyBorder="1" applyProtection="1">
      <alignment horizontal="right" vertical="center"/>
      <protection locked="0"/>
    </xf>
    <xf numFmtId="3" fontId="15" fillId="0" borderId="168" xfId="36" applyNumberFormat="1" applyFont="1" applyFill="1" applyBorder="1" applyProtection="1">
      <alignment horizontal="right" vertical="center"/>
      <protection locked="0"/>
    </xf>
    <xf numFmtId="2" fontId="15" fillId="0" borderId="182" xfId="36" applyNumberFormat="1" applyFont="1" applyFill="1" applyBorder="1" applyProtection="1">
      <alignment horizontal="right" vertical="center"/>
      <protection locked="0"/>
    </xf>
    <xf numFmtId="3" fontId="14" fillId="0" borderId="20" xfId="9" applyNumberFormat="1" applyFont="1" applyFill="1" applyBorder="1" applyProtection="1">
      <protection locked="0"/>
    </xf>
    <xf numFmtId="3" fontId="14" fillId="0" borderId="22" xfId="9" applyNumberFormat="1" applyFont="1" applyFill="1" applyBorder="1" applyAlignment="1" applyProtection="1">
      <alignment horizontal="left"/>
      <protection locked="0"/>
    </xf>
    <xf numFmtId="3" fontId="14" fillId="0" borderId="22" xfId="9" applyNumberFormat="1" applyFont="1" applyFill="1" applyBorder="1" applyProtection="1">
      <protection locked="0"/>
    </xf>
    <xf numFmtId="164" fontId="14" fillId="0" borderId="22" xfId="9" applyNumberFormat="1" applyFont="1" applyFill="1" applyBorder="1" applyProtection="1">
      <protection locked="0"/>
    </xf>
    <xf numFmtId="164" fontId="14" fillId="0" borderId="23" xfId="9" applyNumberFormat="1" applyFont="1" applyFill="1" applyBorder="1" applyProtection="1">
      <protection locked="0"/>
    </xf>
    <xf numFmtId="0" fontId="13" fillId="0" borderId="0" xfId="9" applyFont="1" applyFill="1" applyAlignment="1">
      <alignment horizontal="left"/>
    </xf>
    <xf numFmtId="0" fontId="0" fillId="0" borderId="0" xfId="0" applyFill="1" applyAlignment="1">
      <alignment horizontal="left"/>
    </xf>
    <xf numFmtId="0" fontId="13" fillId="0" borderId="0" xfId="37" applyFont="1" applyFill="1"/>
    <xf numFmtId="0" fontId="13" fillId="0" borderId="0" xfId="37" applyFont="1"/>
    <xf numFmtId="3" fontId="13" fillId="0" borderId="0" xfId="37" applyNumberFormat="1" applyFont="1"/>
    <xf numFmtId="3" fontId="14" fillId="0" borderId="0" xfId="37" applyNumberFormat="1" applyFont="1"/>
    <xf numFmtId="165" fontId="14" fillId="0" borderId="0" xfId="37" applyNumberFormat="1" applyFont="1" applyFill="1" applyAlignment="1">
      <alignment horizontal="right"/>
    </xf>
    <xf numFmtId="165" fontId="13" fillId="0" borderId="0" xfId="37" applyNumberFormat="1" applyFont="1" applyAlignment="1">
      <alignment horizontal="center"/>
    </xf>
    <xf numFmtId="0" fontId="13" fillId="0" borderId="0" xfId="37" applyFont="1" applyAlignment="1">
      <alignment horizontal="center" vertical="center"/>
    </xf>
    <xf numFmtId="165" fontId="14" fillId="0" borderId="0" xfId="37" applyNumberFormat="1" applyFont="1"/>
    <xf numFmtId="0" fontId="13" fillId="0" borderId="1" xfId="37" applyFont="1" applyFill="1" applyBorder="1" applyAlignment="1">
      <alignment horizontal="center" vertical="center"/>
    </xf>
    <xf numFmtId="0" fontId="13" fillId="0" borderId="2" xfId="38" applyNumberFormat="1" applyFont="1" applyFill="1" applyBorder="1" applyAlignment="1" applyProtection="1">
      <alignment horizontal="center" vertical="center"/>
      <protection locked="0"/>
    </xf>
    <xf numFmtId="0" fontId="13" fillId="0" borderId="72" xfId="39" applyFont="1" applyFill="1" applyBorder="1" applyAlignment="1" applyProtection="1">
      <alignment horizontal="center" vertical="center"/>
      <protection locked="0"/>
    </xf>
    <xf numFmtId="0" fontId="13" fillId="0" borderId="72" xfId="37" applyFont="1" applyBorder="1" applyAlignment="1">
      <alignment horizontal="center" vertical="center"/>
    </xf>
    <xf numFmtId="0" fontId="13" fillId="0" borderId="105" xfId="37" applyFont="1" applyBorder="1" applyAlignment="1">
      <alignment horizontal="center" vertical="center"/>
    </xf>
    <xf numFmtId="0" fontId="13" fillId="0" borderId="0" xfId="37" applyFont="1" applyBorder="1"/>
    <xf numFmtId="0" fontId="13" fillId="0" borderId="4" xfId="37" applyFont="1" applyFill="1" applyBorder="1" applyAlignment="1">
      <alignment horizontal="center" vertical="center"/>
    </xf>
    <xf numFmtId="0" fontId="13" fillId="0" borderId="5" xfId="38" applyNumberFormat="1" applyFont="1" applyFill="1" applyBorder="1" applyAlignment="1" applyProtection="1">
      <alignment horizontal="center" vertical="center"/>
      <protection locked="0"/>
    </xf>
    <xf numFmtId="0" fontId="13" fillId="0" borderId="18" xfId="39" quotePrefix="1" applyFont="1" applyFill="1" applyBorder="1" applyAlignment="1">
      <alignment horizontal="center" vertical="center" wrapText="1"/>
    </xf>
    <xf numFmtId="0" fontId="13" fillId="0" borderId="18" xfId="39" applyFont="1" applyFill="1" applyBorder="1" applyAlignment="1">
      <alignment horizontal="center" vertical="center" wrapText="1"/>
    </xf>
    <xf numFmtId="165" fontId="14" fillId="0" borderId="18" xfId="39" quotePrefix="1" applyNumberFormat="1" applyFont="1" applyFill="1" applyBorder="1" applyAlignment="1">
      <alignment horizontal="center" vertical="center" wrapText="1"/>
    </xf>
    <xf numFmtId="165" fontId="14" fillId="0" borderId="19" xfId="39" quotePrefix="1" applyNumberFormat="1" applyFont="1" applyFill="1" applyBorder="1" applyAlignment="1">
      <alignment horizontal="center" vertical="center" wrapText="1"/>
    </xf>
    <xf numFmtId="0" fontId="13" fillId="0" borderId="0" xfId="37" applyFont="1" applyFill="1" applyBorder="1"/>
    <xf numFmtId="0" fontId="14" fillId="0" borderId="71" xfId="37" applyFont="1" applyFill="1" applyBorder="1" applyAlignment="1">
      <alignment horizontal="center" vertical="center" wrapText="1"/>
    </xf>
    <xf numFmtId="0" fontId="14" fillId="0" borderId="72" xfId="38" applyNumberFormat="1" applyFont="1" applyFill="1" applyBorder="1" applyAlignment="1" applyProtection="1">
      <alignment horizontal="left" vertical="center" wrapText="1"/>
      <protection locked="0"/>
    </xf>
    <xf numFmtId="0" fontId="14" fillId="0" borderId="2" xfId="39" quotePrefix="1" applyFont="1" applyFill="1" applyBorder="1" applyAlignment="1">
      <alignment horizontal="right" vertical="center" wrapText="1"/>
    </xf>
    <xf numFmtId="164" fontId="14" fillId="0" borderId="72" xfId="37" applyNumberFormat="1" applyFont="1" applyFill="1" applyBorder="1" applyAlignment="1">
      <alignment vertical="center"/>
    </xf>
    <xf numFmtId="3" fontId="14" fillId="0" borderId="72" xfId="39" quotePrefix="1" applyNumberFormat="1" applyFont="1" applyFill="1" applyBorder="1" applyAlignment="1">
      <alignment horizontal="right" vertical="center" wrapText="1"/>
    </xf>
    <xf numFmtId="164" fontId="14" fillId="0" borderId="72" xfId="37" applyNumberFormat="1" applyFont="1" applyFill="1" applyBorder="1" applyAlignment="1">
      <alignment horizontal="right" vertical="center"/>
    </xf>
    <xf numFmtId="164" fontId="14" fillId="0" borderId="105" xfId="37" applyNumberFormat="1" applyFont="1" applyFill="1" applyBorder="1" applyAlignment="1">
      <alignment vertical="center"/>
    </xf>
    <xf numFmtId="3" fontId="14" fillId="0" borderId="0" xfId="37" applyNumberFormat="1" applyFont="1" applyFill="1" applyBorder="1"/>
    <xf numFmtId="0" fontId="14" fillId="0" borderId="0" xfId="37" applyFont="1" applyFill="1" applyBorder="1"/>
    <xf numFmtId="0" fontId="13" fillId="0" borderId="10" xfId="37" applyFont="1" applyFill="1" applyBorder="1" applyAlignment="1">
      <alignment horizontal="center" vertical="center" wrapText="1"/>
    </xf>
    <xf numFmtId="0" fontId="13" fillId="0" borderId="14" xfId="38" quotePrefix="1" applyNumberFormat="1" applyFont="1" applyFill="1" applyBorder="1" applyAlignment="1" applyProtection="1">
      <alignment horizontal="left" vertical="center" wrapText="1"/>
      <protection locked="0"/>
    </xf>
    <xf numFmtId="0" fontId="13" fillId="0" borderId="18" xfId="39" quotePrefix="1" applyFont="1" applyFill="1" applyBorder="1" applyAlignment="1">
      <alignment horizontal="right" vertical="center" wrapText="1"/>
    </xf>
    <xf numFmtId="164" fontId="14" fillId="0" borderId="11" xfId="37" applyNumberFormat="1" applyFont="1" applyFill="1" applyBorder="1" applyAlignment="1">
      <alignment vertical="center"/>
    </xf>
    <xf numFmtId="3" fontId="13" fillId="0" borderId="14" xfId="39" quotePrefix="1" applyNumberFormat="1" applyFont="1" applyFill="1" applyBorder="1" applyAlignment="1">
      <alignment horizontal="right" vertical="center" wrapText="1"/>
    </xf>
    <xf numFmtId="164" fontId="14" fillId="0" borderId="11" xfId="37" applyNumberFormat="1" applyFont="1" applyFill="1" applyBorder="1" applyAlignment="1">
      <alignment horizontal="right" vertical="center"/>
    </xf>
    <xf numFmtId="3" fontId="13" fillId="0" borderId="11" xfId="39" quotePrefix="1" applyNumberFormat="1" applyFont="1" applyFill="1" applyBorder="1" applyAlignment="1">
      <alignment horizontal="right" vertical="center" wrapText="1"/>
    </xf>
    <xf numFmtId="164" fontId="14" fillId="0" borderId="12" xfId="37" applyNumberFormat="1" applyFont="1" applyFill="1" applyBorder="1" applyAlignment="1">
      <alignment vertical="center"/>
    </xf>
    <xf numFmtId="3" fontId="13" fillId="0" borderId="0" xfId="37" applyNumberFormat="1" applyFont="1" applyFill="1" applyBorder="1"/>
    <xf numFmtId="0" fontId="13" fillId="0" borderId="13" xfId="37" applyFont="1" applyFill="1" applyBorder="1" applyAlignment="1">
      <alignment horizontal="center" vertical="center" wrapText="1"/>
    </xf>
    <xf numFmtId="0" fontId="14" fillId="0" borderId="10" xfId="37" applyFont="1" applyFill="1" applyBorder="1" applyAlignment="1">
      <alignment horizontal="center" vertical="center" wrapText="1"/>
    </xf>
    <xf numFmtId="0" fontId="14" fillId="0" borderId="11" xfId="38" applyNumberFormat="1" applyFont="1" applyFill="1" applyBorder="1" applyAlignment="1" applyProtection="1">
      <alignment horizontal="left" vertical="center" wrapText="1"/>
      <protection locked="0"/>
    </xf>
    <xf numFmtId="3" fontId="14" fillId="0" borderId="14" xfId="39" quotePrefix="1" applyNumberFormat="1" applyFont="1" applyFill="1" applyBorder="1" applyAlignment="1">
      <alignment horizontal="right" vertical="center" wrapText="1"/>
    </xf>
    <xf numFmtId="3" fontId="14" fillId="0" borderId="11" xfId="39" quotePrefix="1" applyNumberFormat="1" applyFont="1" applyFill="1" applyBorder="1" applyAlignment="1">
      <alignment horizontal="right" vertical="center" wrapText="1"/>
    </xf>
    <xf numFmtId="0" fontId="14" fillId="0" borderId="0" xfId="37" applyFont="1" applyFill="1" applyBorder="1" applyAlignment="1">
      <alignment wrapText="1"/>
    </xf>
    <xf numFmtId="0" fontId="14" fillId="0" borderId="13" xfId="37" applyFont="1" applyFill="1" applyBorder="1" applyAlignment="1">
      <alignment horizontal="center" vertical="center" wrapText="1"/>
    </xf>
    <xf numFmtId="0" fontId="14" fillId="0" borderId="14" xfId="38" applyNumberFormat="1" applyFont="1" applyFill="1" applyBorder="1" applyAlignment="1" applyProtection="1">
      <alignment horizontal="left" vertical="center" wrapText="1"/>
      <protection locked="0"/>
    </xf>
    <xf numFmtId="0" fontId="14" fillId="0" borderId="13" xfId="37" applyFont="1" applyBorder="1" applyAlignment="1">
      <alignment horizontal="center" vertical="center"/>
    </xf>
    <xf numFmtId="0" fontId="14" fillId="0" borderId="0" xfId="37" applyFont="1"/>
    <xf numFmtId="0" fontId="13" fillId="0" borderId="13" xfId="37" applyFont="1" applyBorder="1" applyAlignment="1">
      <alignment horizontal="center" vertical="center"/>
    </xf>
    <xf numFmtId="0" fontId="13" fillId="0" borderId="14" xfId="38" applyNumberFormat="1" applyFont="1" applyFill="1" applyBorder="1" applyAlignment="1" applyProtection="1">
      <alignment horizontal="left" vertical="center" wrapText="1"/>
      <protection locked="0"/>
    </xf>
    <xf numFmtId="0" fontId="14" fillId="0" borderId="10" xfId="37" applyFont="1" applyBorder="1" applyAlignment="1">
      <alignment horizontal="center" vertical="center"/>
    </xf>
    <xf numFmtId="0" fontId="13" fillId="0" borderId="11" xfId="38" quotePrefix="1" applyNumberFormat="1" applyFont="1" applyFill="1" applyBorder="1" applyAlignment="1" applyProtection="1">
      <alignment horizontal="left" vertical="center" wrapText="1"/>
      <protection locked="0"/>
    </xf>
    <xf numFmtId="0" fontId="13" fillId="0" borderId="10" xfId="37" applyFont="1" applyBorder="1" applyAlignment="1">
      <alignment horizontal="center" vertical="center"/>
    </xf>
    <xf numFmtId="0" fontId="14" fillId="0" borderId="0" xfId="37" applyFont="1" applyBorder="1"/>
    <xf numFmtId="0" fontId="13" fillId="0" borderId="28" xfId="37" applyFont="1" applyBorder="1" applyAlignment="1">
      <alignment horizontal="center" vertical="center"/>
    </xf>
    <xf numFmtId="0" fontId="13" fillId="0" borderId="29" xfId="38" quotePrefix="1" applyNumberFormat="1" applyFont="1" applyFill="1" applyBorder="1" applyAlignment="1" applyProtection="1">
      <alignment horizontal="left" vertical="center" wrapText="1"/>
      <protection locked="0"/>
    </xf>
    <xf numFmtId="3" fontId="13" fillId="0" borderId="26" xfId="39" quotePrefix="1" applyNumberFormat="1" applyFont="1" applyFill="1" applyBorder="1" applyAlignment="1">
      <alignment horizontal="right" vertical="center" wrapText="1"/>
    </xf>
    <xf numFmtId="164" fontId="14" fillId="0" borderId="26" xfId="37" applyNumberFormat="1" applyFont="1" applyFill="1" applyBorder="1" applyAlignment="1">
      <alignment vertical="center"/>
    </xf>
    <xf numFmtId="3" fontId="13" fillId="0" borderId="29" xfId="39" quotePrefix="1" applyNumberFormat="1" applyFont="1" applyFill="1" applyBorder="1" applyAlignment="1">
      <alignment horizontal="right" vertical="center" wrapText="1"/>
    </xf>
    <xf numFmtId="164" fontId="14" fillId="0" borderId="29" xfId="37" applyNumberFormat="1" applyFont="1" applyFill="1" applyBorder="1" applyAlignment="1">
      <alignment vertical="center"/>
    </xf>
    <xf numFmtId="164" fontId="14" fillId="0" borderId="27" xfId="37" applyNumberFormat="1" applyFont="1" applyFill="1" applyBorder="1" applyAlignment="1">
      <alignment vertical="center"/>
    </xf>
    <xf numFmtId="0" fontId="13" fillId="0" borderId="20" xfId="37" applyFont="1" applyBorder="1" applyAlignment="1">
      <alignment horizontal="center" vertical="center"/>
    </xf>
    <xf numFmtId="0" fontId="13" fillId="0" borderId="22" xfId="37" applyFont="1" applyBorder="1" applyAlignment="1">
      <alignment horizontal="left" vertical="center" wrapText="1"/>
    </xf>
    <xf numFmtId="3" fontId="13" fillId="0" borderId="22" xfId="39" quotePrefix="1" applyNumberFormat="1" applyFont="1" applyFill="1" applyBorder="1" applyAlignment="1">
      <alignment horizontal="right" vertical="center" wrapText="1"/>
    </xf>
    <xf numFmtId="3" fontId="14" fillId="0" borderId="22" xfId="39" quotePrefix="1" applyNumberFormat="1" applyFont="1" applyFill="1" applyBorder="1" applyAlignment="1">
      <alignment horizontal="right" vertical="center" wrapText="1"/>
    </xf>
    <xf numFmtId="0" fontId="13" fillId="0" borderId="0" xfId="37" applyFont="1" applyAlignment="1">
      <alignment wrapText="1"/>
    </xf>
    <xf numFmtId="3" fontId="13" fillId="0" borderId="0" xfId="39" quotePrefix="1" applyNumberFormat="1" applyFont="1" applyFill="1" applyBorder="1" applyAlignment="1">
      <alignment horizontal="right" vertical="center"/>
    </xf>
    <xf numFmtId="0" fontId="13" fillId="0" borderId="0" xfId="37" applyFont="1" applyAlignment="1">
      <alignment horizontal="right" vertical="center"/>
    </xf>
    <xf numFmtId="3" fontId="13" fillId="0" borderId="0" xfId="37" applyNumberFormat="1" applyFont="1" applyAlignment="1">
      <alignment horizontal="right" vertical="center"/>
    </xf>
    <xf numFmtId="3" fontId="14" fillId="0" borderId="0" xfId="37" applyNumberFormat="1" applyFont="1" applyAlignment="1">
      <alignment horizontal="right" vertical="center"/>
    </xf>
    <xf numFmtId="0" fontId="13" fillId="0" borderId="0" xfId="40" applyFont="1" applyFill="1"/>
    <xf numFmtId="0" fontId="13" fillId="0" borderId="0" xfId="40" applyFont="1"/>
    <xf numFmtId="166" fontId="13" fillId="0" borderId="0" xfId="40" applyNumberFormat="1" applyFont="1" applyFill="1"/>
    <xf numFmtId="165" fontId="13" fillId="0" borderId="0" xfId="40" applyNumberFormat="1" applyFont="1" applyFill="1"/>
    <xf numFmtId="0" fontId="13" fillId="0" borderId="0" xfId="40" applyFont="1" applyFill="1" applyBorder="1" applyAlignment="1">
      <alignment horizontal="left"/>
    </xf>
    <xf numFmtId="166" fontId="13" fillId="0" borderId="0" xfId="40" applyNumberFormat="1" applyFont="1" applyFill="1" applyAlignment="1">
      <alignment horizontal="right"/>
    </xf>
    <xf numFmtId="0" fontId="13" fillId="0" borderId="0" xfId="40" applyFont="1" applyFill="1" applyAlignment="1">
      <alignment horizontal="right"/>
    </xf>
    <xf numFmtId="0" fontId="13" fillId="0" borderId="0" xfId="40" applyFont="1" applyBorder="1"/>
    <xf numFmtId="14" fontId="13" fillId="0" borderId="0" xfId="40" applyNumberFormat="1" applyFont="1" applyFill="1" applyAlignment="1">
      <alignment horizontal="left"/>
    </xf>
    <xf numFmtId="0" fontId="13" fillId="0" borderId="0" xfId="40" applyFont="1" applyAlignment="1"/>
    <xf numFmtId="49" fontId="14" fillId="0" borderId="0" xfId="40" applyNumberFormat="1" applyFont="1" applyFill="1" applyAlignment="1">
      <alignment horizontal="left"/>
    </xf>
    <xf numFmtId="165" fontId="14" fillId="0" borderId="0" xfId="40" applyNumberFormat="1" applyFont="1" applyAlignment="1">
      <alignment horizontal="center"/>
    </xf>
    <xf numFmtId="0" fontId="14" fillId="0" borderId="0" xfId="40" applyFont="1" applyAlignment="1">
      <alignment horizontal="center"/>
    </xf>
    <xf numFmtId="49" fontId="13" fillId="0" borderId="0" xfId="40" applyNumberFormat="1" applyFont="1" applyFill="1" applyAlignment="1">
      <alignment vertical="center"/>
    </xf>
    <xf numFmtId="166" fontId="13" fillId="0" borderId="0" xfId="40" applyNumberFormat="1" applyFont="1"/>
    <xf numFmtId="49" fontId="14" fillId="0" borderId="71" xfId="40" applyNumberFormat="1" applyFont="1" applyFill="1" applyBorder="1" applyAlignment="1">
      <alignment vertical="center"/>
    </xf>
    <xf numFmtId="0" fontId="14" fillId="0" borderId="72" xfId="40" applyFont="1" applyFill="1" applyBorder="1"/>
    <xf numFmtId="0" fontId="14" fillId="0" borderId="72" xfId="41" applyFont="1" applyFill="1" applyBorder="1" applyAlignment="1" applyProtection="1">
      <alignment horizontal="center" vertical="top"/>
      <protection locked="0"/>
    </xf>
    <xf numFmtId="0" fontId="14" fillId="0" borderId="72" xfId="40" applyFont="1" applyBorder="1" applyAlignment="1">
      <alignment horizontal="center"/>
    </xf>
    <xf numFmtId="0" fontId="14" fillId="0" borderId="105" xfId="40" applyFont="1" applyBorder="1" applyAlignment="1">
      <alignment horizontal="center"/>
    </xf>
    <xf numFmtId="0" fontId="14" fillId="0" borderId="0" xfId="40" applyFont="1" applyBorder="1"/>
    <xf numFmtId="49" fontId="14" fillId="0" borderId="17" xfId="40" applyNumberFormat="1" applyFont="1" applyFill="1" applyBorder="1" applyAlignment="1">
      <alignment vertical="center"/>
    </xf>
    <xf numFmtId="0" fontId="14" fillId="0" borderId="18" xfId="42" applyNumberFormat="1" applyFont="1" applyFill="1" applyBorder="1" applyAlignment="1" applyProtection="1">
      <alignment horizontal="center" vertical="center"/>
      <protection locked="0"/>
    </xf>
    <xf numFmtId="0" fontId="14" fillId="0" borderId="18" xfId="41" quotePrefix="1" applyFont="1" applyFill="1" applyBorder="1" applyAlignment="1">
      <alignment horizontal="center" vertical="center" wrapText="1"/>
    </xf>
    <xf numFmtId="0" fontId="14" fillId="0" borderId="18" xfId="41" applyFont="1" applyFill="1" applyBorder="1" applyAlignment="1">
      <alignment horizontal="center" vertical="center" wrapText="1"/>
    </xf>
    <xf numFmtId="166" fontId="14" fillId="0" borderId="18" xfId="41" quotePrefix="1" applyNumberFormat="1" applyFont="1" applyFill="1" applyBorder="1" applyAlignment="1">
      <alignment horizontal="center" vertical="center" wrapText="1"/>
    </xf>
    <xf numFmtId="166" fontId="14" fillId="0" borderId="19" xfId="41" quotePrefix="1" applyNumberFormat="1" applyFont="1" applyFill="1" applyBorder="1" applyAlignment="1">
      <alignment horizontal="center" vertical="center" wrapText="1"/>
    </xf>
    <xf numFmtId="0" fontId="14" fillId="0" borderId="0" xfId="40" applyFont="1" applyFill="1" applyBorder="1"/>
    <xf numFmtId="49" fontId="14" fillId="0" borderId="71" xfId="40" applyNumberFormat="1" applyFont="1" applyFill="1" applyBorder="1" applyAlignment="1">
      <alignment vertical="top"/>
    </xf>
    <xf numFmtId="0" fontId="14" fillId="0" borderId="72" xfId="42" applyNumberFormat="1" applyFont="1" applyFill="1" applyBorder="1" applyAlignment="1" applyProtection="1">
      <alignment horizontal="left" vertical="top" wrapText="1"/>
      <protection locked="0"/>
    </xf>
    <xf numFmtId="3" fontId="14" fillId="0" borderId="72" xfId="41" quotePrefix="1" applyNumberFormat="1" applyFont="1" applyFill="1" applyBorder="1" applyAlignment="1">
      <alignment horizontal="right" vertical="center" wrapText="1"/>
    </xf>
    <xf numFmtId="166" fontId="14" fillId="0" borderId="72" xfId="41" quotePrefix="1" applyNumberFormat="1" applyFont="1" applyFill="1" applyBorder="1" applyAlignment="1">
      <alignment horizontal="right" vertical="center" wrapText="1"/>
    </xf>
    <xf numFmtId="166" fontId="14" fillId="0" borderId="105" xfId="41" quotePrefix="1" applyNumberFormat="1" applyFont="1" applyFill="1" applyBorder="1" applyAlignment="1">
      <alignment horizontal="right" vertical="center" wrapText="1"/>
    </xf>
    <xf numFmtId="49" fontId="14" fillId="0" borderId="13" xfId="43" applyNumberFormat="1" applyFont="1" applyFill="1" applyBorder="1" applyAlignment="1" applyProtection="1">
      <alignment vertical="top"/>
      <protection locked="0"/>
    </xf>
    <xf numFmtId="0" fontId="14" fillId="0" borderId="14" xfId="42" applyNumberFormat="1" applyFont="1" applyFill="1" applyBorder="1" applyAlignment="1" applyProtection="1">
      <alignment horizontal="left" vertical="top" wrapText="1"/>
      <protection locked="0"/>
    </xf>
    <xf numFmtId="3" fontId="14" fillId="0" borderId="14" xfId="41" quotePrefix="1" applyNumberFormat="1" applyFont="1" applyFill="1" applyBorder="1" applyAlignment="1">
      <alignment horizontal="right" vertical="center" wrapText="1"/>
    </xf>
    <xf numFmtId="166" fontId="14" fillId="0" borderId="14" xfId="41" quotePrefix="1" applyNumberFormat="1" applyFont="1" applyFill="1" applyBorder="1" applyAlignment="1">
      <alignment horizontal="right" vertical="center" wrapText="1"/>
    </xf>
    <xf numFmtId="166" fontId="14" fillId="0" borderId="15" xfId="41" quotePrefix="1" applyNumberFormat="1" applyFont="1" applyFill="1" applyBorder="1" applyAlignment="1">
      <alignment horizontal="right" vertical="center" wrapText="1"/>
    </xf>
    <xf numFmtId="49" fontId="14" fillId="0" borderId="13" xfId="44" applyNumberFormat="1" applyFont="1" applyFill="1" applyBorder="1" applyAlignment="1" applyProtection="1">
      <alignment vertical="top"/>
      <protection locked="0"/>
    </xf>
    <xf numFmtId="49" fontId="13" fillId="0" borderId="13" xfId="40" applyNumberFormat="1" applyFont="1" applyFill="1" applyBorder="1" applyAlignment="1">
      <alignment vertical="top"/>
    </xf>
    <xf numFmtId="0" fontId="13" fillId="0" borderId="14" xfId="42" applyNumberFormat="1" applyFont="1" applyFill="1" applyBorder="1" applyAlignment="1" applyProtection="1">
      <alignment horizontal="left" vertical="top" wrapText="1"/>
      <protection locked="0"/>
    </xf>
    <xf numFmtId="3" fontId="13" fillId="0" borderId="14" xfId="41" quotePrefix="1" applyNumberFormat="1" applyFont="1" applyFill="1" applyBorder="1" applyAlignment="1">
      <alignment horizontal="right" vertical="center" wrapText="1"/>
    </xf>
    <xf numFmtId="0" fontId="13" fillId="0" borderId="0" xfId="40" applyFont="1" applyFill="1" applyBorder="1"/>
    <xf numFmtId="0" fontId="14" fillId="0" borderId="0" xfId="40" applyFont="1" applyFill="1" applyBorder="1" applyAlignment="1">
      <alignment wrapText="1"/>
    </xf>
    <xf numFmtId="0" fontId="13" fillId="0" borderId="13" xfId="40" applyFont="1" applyFill="1" applyBorder="1"/>
    <xf numFmtId="49" fontId="14" fillId="0" borderId="13" xfId="40" applyNumberFormat="1" applyFont="1" applyFill="1" applyBorder="1" applyAlignment="1">
      <alignment vertical="top"/>
    </xf>
    <xf numFmtId="0" fontId="13" fillId="0" borderId="13" xfId="40" applyFont="1" applyBorder="1" applyAlignment="1">
      <alignment vertical="top"/>
    </xf>
    <xf numFmtId="0" fontId="23" fillId="0" borderId="14" xfId="45" quotePrefix="1" applyFont="1" applyFill="1" applyBorder="1" applyAlignment="1" applyProtection="1">
      <alignment vertical="top"/>
    </xf>
    <xf numFmtId="0" fontId="14" fillId="0" borderId="13" xfId="42" applyNumberFormat="1" applyFont="1" applyFill="1" applyBorder="1" applyAlignment="1" applyProtection="1">
      <alignment horizontal="left" vertical="top" wrapText="1"/>
      <protection locked="0"/>
    </xf>
    <xf numFmtId="3" fontId="14" fillId="0" borderId="14" xfId="41" applyNumberFormat="1" applyFont="1" applyFill="1" applyBorder="1" applyAlignment="1">
      <alignment horizontal="right" vertical="center" wrapText="1"/>
    </xf>
    <xf numFmtId="0" fontId="14" fillId="0" borderId="14" xfId="40" applyFont="1" applyBorder="1"/>
    <xf numFmtId="3" fontId="14" fillId="0" borderId="14" xfId="40" applyNumberFormat="1" applyFont="1" applyBorder="1"/>
    <xf numFmtId="49" fontId="14" fillId="0" borderId="13" xfId="40" applyNumberFormat="1" applyFont="1" applyFill="1" applyBorder="1" applyAlignment="1">
      <alignment vertical="center"/>
    </xf>
    <xf numFmtId="0" fontId="13" fillId="0" borderId="13" xfId="40" applyFont="1" applyBorder="1"/>
    <xf numFmtId="49" fontId="13" fillId="0" borderId="28" xfId="40" applyNumberFormat="1" applyFont="1" applyFill="1" applyBorder="1" applyAlignment="1">
      <alignment vertical="top"/>
    </xf>
    <xf numFmtId="0" fontId="13" fillId="0" borderId="29" xfId="42" applyNumberFormat="1" applyFont="1" applyFill="1" applyBorder="1" applyAlignment="1" applyProtection="1">
      <alignment horizontal="left" vertical="top" wrapText="1"/>
      <protection locked="0"/>
    </xf>
    <xf numFmtId="3" fontId="14" fillId="0" borderId="29" xfId="41" quotePrefix="1" applyNumberFormat="1" applyFont="1" applyFill="1" applyBorder="1" applyAlignment="1">
      <alignment horizontal="right" vertical="center" wrapText="1"/>
    </xf>
    <xf numFmtId="166" fontId="14" fillId="0" borderId="29" xfId="41" quotePrefix="1" applyNumberFormat="1" applyFont="1" applyFill="1" applyBorder="1" applyAlignment="1">
      <alignment horizontal="right" vertical="center" wrapText="1"/>
    </xf>
    <xf numFmtId="3" fontId="13" fillId="0" borderId="29" xfId="41" quotePrefix="1" applyNumberFormat="1" applyFont="1" applyFill="1" applyBorder="1" applyAlignment="1">
      <alignment horizontal="right" vertical="center" wrapText="1"/>
    </xf>
    <xf numFmtId="166" fontId="14" fillId="0" borderId="30" xfId="41" quotePrefix="1" applyNumberFormat="1" applyFont="1" applyFill="1" applyBorder="1" applyAlignment="1">
      <alignment horizontal="right" vertical="center" wrapText="1"/>
    </xf>
    <xf numFmtId="49" fontId="14" fillId="0" borderId="31" xfId="40" applyNumberFormat="1" applyFont="1" applyFill="1" applyBorder="1" applyAlignment="1">
      <alignment vertical="center"/>
    </xf>
    <xf numFmtId="0" fontId="14" fillId="0" borderId="32" xfId="42" applyNumberFormat="1" applyFont="1" applyFill="1" applyBorder="1" applyAlignment="1" applyProtection="1">
      <alignment horizontal="left" vertical="center" wrapText="1"/>
      <protection locked="0"/>
    </xf>
    <xf numFmtId="3" fontId="14" fillId="0" borderId="32" xfId="41" quotePrefix="1" applyNumberFormat="1" applyFont="1" applyFill="1" applyBorder="1" applyAlignment="1">
      <alignment horizontal="right" vertical="center" wrapText="1"/>
    </xf>
    <xf numFmtId="166" fontId="14" fillId="0" borderId="32" xfId="41" quotePrefix="1" applyNumberFormat="1" applyFont="1" applyFill="1" applyBorder="1" applyAlignment="1">
      <alignment horizontal="right" vertical="center" wrapText="1"/>
    </xf>
    <xf numFmtId="166" fontId="14" fillId="0" borderId="33" xfId="41" quotePrefix="1" applyNumberFormat="1" applyFont="1" applyFill="1" applyBorder="1" applyAlignment="1">
      <alignment horizontal="right" vertical="center" wrapText="1"/>
    </xf>
    <xf numFmtId="49" fontId="13" fillId="0" borderId="0" xfId="40" applyNumberFormat="1" applyFont="1" applyFill="1" applyBorder="1" applyAlignment="1">
      <alignment vertical="center"/>
    </xf>
    <xf numFmtId="0" fontId="13" fillId="0" borderId="0" xfId="42" applyNumberFormat="1" applyFont="1" applyFill="1" applyBorder="1" applyAlignment="1" applyProtection="1">
      <alignment horizontal="left" vertical="center" wrapText="1"/>
      <protection locked="0"/>
    </xf>
    <xf numFmtId="3" fontId="13" fillId="0" borderId="0" xfId="41" quotePrefix="1" applyNumberFormat="1" applyFont="1" applyFill="1" applyBorder="1" applyAlignment="1">
      <alignment horizontal="right" vertical="center" wrapText="1"/>
    </xf>
    <xf numFmtId="166" fontId="13" fillId="0" borderId="0" xfId="41" quotePrefix="1" applyNumberFormat="1" applyFont="1" applyFill="1" applyBorder="1" applyAlignment="1">
      <alignment horizontal="right" vertical="center" wrapText="1"/>
    </xf>
    <xf numFmtId="0" fontId="13" fillId="0" borderId="0" xfId="40" applyFont="1" applyFill="1" applyAlignment="1">
      <alignment wrapText="1"/>
    </xf>
    <xf numFmtId="3" fontId="13" fillId="0" borderId="0" xfId="41" quotePrefix="1" applyNumberFormat="1" applyFont="1" applyFill="1" applyBorder="1" applyAlignment="1">
      <alignment horizontal="right" vertical="center"/>
    </xf>
    <xf numFmtId="0" fontId="13" fillId="0" borderId="0" xfId="40" applyFont="1" applyAlignment="1">
      <alignment horizontal="right" vertical="center"/>
    </xf>
    <xf numFmtId="3" fontId="13" fillId="0" borderId="0" xfId="40" applyNumberFormat="1" applyFont="1"/>
    <xf numFmtId="0" fontId="34" fillId="0" borderId="0" xfId="0" applyFont="1" applyFill="1" applyBorder="1" applyAlignment="1">
      <alignment horizontal="center" vertical="center"/>
    </xf>
    <xf numFmtId="0" fontId="34" fillId="0" borderId="0" xfId="0" applyFont="1" applyFill="1" applyAlignment="1">
      <alignment horizontal="left" vertical="center"/>
    </xf>
    <xf numFmtId="43" fontId="34" fillId="0" borderId="0" xfId="4" applyFont="1" applyFill="1" applyAlignment="1">
      <alignment vertical="center"/>
    </xf>
    <xf numFmtId="0" fontId="34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34" fillId="0" borderId="39" xfId="0" applyFont="1" applyFill="1" applyBorder="1" applyAlignment="1">
      <alignment horizontal="left" vertical="center"/>
    </xf>
    <xf numFmtId="0" fontId="35" fillId="0" borderId="184" xfId="0" applyFont="1" applyFill="1" applyBorder="1" applyAlignment="1">
      <alignment vertical="center" wrapText="1"/>
    </xf>
    <xf numFmtId="43" fontId="35" fillId="0" borderId="184" xfId="4" applyFont="1" applyFill="1" applyBorder="1" applyAlignment="1">
      <alignment vertical="center" wrapText="1"/>
    </xf>
    <xf numFmtId="0" fontId="13" fillId="0" borderId="0" xfId="0" applyFont="1" applyFill="1" applyAlignment="1">
      <alignment vertical="center"/>
    </xf>
    <xf numFmtId="3" fontId="13" fillId="0" borderId="10" xfId="0" applyNumberFormat="1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left" vertical="center" wrapText="1"/>
    </xf>
    <xf numFmtId="174" fontId="34" fillId="0" borderId="14" xfId="0" applyNumberFormat="1" applyFont="1" applyFill="1" applyBorder="1" applyAlignment="1">
      <alignment horizontal="left" vertical="center" wrapText="1"/>
    </xf>
    <xf numFmtId="4" fontId="13" fillId="0" borderId="14" xfId="0" applyNumberFormat="1" applyFont="1" applyFill="1" applyBorder="1" applyAlignment="1">
      <alignment horizontal="center" vertical="center"/>
    </xf>
    <xf numFmtId="4" fontId="13" fillId="0" borderId="15" xfId="0" applyNumberFormat="1" applyFont="1" applyFill="1" applyBorder="1" applyAlignment="1">
      <alignment horizontal="center" vertical="center"/>
    </xf>
    <xf numFmtId="3" fontId="13" fillId="0" borderId="13" xfId="0" applyNumberFormat="1" applyFont="1" applyFill="1" applyBorder="1" applyAlignment="1">
      <alignment horizontal="center" vertical="center"/>
    </xf>
    <xf numFmtId="4" fontId="13" fillId="0" borderId="15" xfId="4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vertical="center"/>
    </xf>
    <xf numFmtId="0" fontId="34" fillId="0" borderId="39" xfId="0" applyFont="1" applyFill="1" applyBorder="1" applyAlignment="1">
      <alignment vertical="center"/>
    </xf>
    <xf numFmtId="0" fontId="13" fillId="0" borderId="18" xfId="0" applyFont="1" applyFill="1" applyBorder="1" applyAlignment="1">
      <alignment horizontal="left" vertical="center" wrapText="1"/>
    </xf>
    <xf numFmtId="174" fontId="34" fillId="0" borderId="18" xfId="0" applyNumberFormat="1" applyFont="1" applyFill="1" applyBorder="1" applyAlignment="1">
      <alignment horizontal="left" vertical="center" wrapText="1"/>
    </xf>
    <xf numFmtId="4" fontId="13" fillId="0" borderId="18" xfId="0" applyNumberFormat="1" applyFont="1" applyFill="1" applyBorder="1" applyAlignment="1">
      <alignment horizontal="center" vertical="center"/>
    </xf>
    <xf numFmtId="4" fontId="13" fillId="0" borderId="19" xfId="0" applyNumberFormat="1" applyFont="1" applyFill="1" applyBorder="1" applyAlignment="1">
      <alignment horizontal="center" vertical="center"/>
    </xf>
    <xf numFmtId="3" fontId="13" fillId="0" borderId="17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left" vertical="center" wrapText="1"/>
    </xf>
    <xf numFmtId="174" fontId="34" fillId="0" borderId="2" xfId="0" applyNumberFormat="1" applyFont="1" applyFill="1" applyBorder="1" applyAlignment="1">
      <alignment horizontal="left" vertical="center" wrapText="1"/>
    </xf>
    <xf numFmtId="4" fontId="13" fillId="0" borderId="2" xfId="0" applyNumberFormat="1" applyFont="1" applyFill="1" applyBorder="1" applyAlignment="1">
      <alignment horizontal="center" vertical="center"/>
    </xf>
    <xf numFmtId="4" fontId="13" fillId="0" borderId="3" xfId="0" applyNumberFormat="1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vertical="center"/>
    </xf>
    <xf numFmtId="0" fontId="36" fillId="0" borderId="22" xfId="0" applyFont="1" applyFill="1" applyBorder="1" applyAlignment="1">
      <alignment horizontal="left" vertical="center"/>
    </xf>
    <xf numFmtId="0" fontId="36" fillId="0" borderId="22" xfId="0" applyFont="1" applyFill="1" applyBorder="1" applyAlignment="1">
      <alignment horizontal="center" vertical="center"/>
    </xf>
    <xf numFmtId="4" fontId="36" fillId="0" borderId="22" xfId="0" applyNumberFormat="1" applyFont="1" applyFill="1" applyBorder="1" applyAlignment="1">
      <alignment vertical="center"/>
    </xf>
    <xf numFmtId="4" fontId="36" fillId="0" borderId="23" xfId="0" applyNumberFormat="1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4" fontId="34" fillId="0" borderId="0" xfId="0" applyNumberFormat="1" applyFont="1" applyFill="1" applyAlignment="1">
      <alignment vertical="center"/>
    </xf>
    <xf numFmtId="0" fontId="14" fillId="0" borderId="0" xfId="46" applyFont="1" applyFill="1" applyBorder="1" applyAlignment="1">
      <alignment horizontal="center"/>
    </xf>
    <xf numFmtId="0" fontId="13" fillId="0" borderId="0" xfId="46" applyFont="1" applyFill="1" applyBorder="1" applyAlignment="1">
      <alignment horizontal="center"/>
    </xf>
    <xf numFmtId="0" fontId="13" fillId="0" borderId="0" xfId="46" applyFont="1" applyFill="1"/>
    <xf numFmtId="0" fontId="14" fillId="0" borderId="0" xfId="46" applyFont="1" applyFill="1" applyBorder="1" applyAlignment="1">
      <alignment horizontal="center" wrapText="1"/>
    </xf>
    <xf numFmtId="0" fontId="14" fillId="0" borderId="0" xfId="46" applyFont="1" applyFill="1" applyBorder="1" applyAlignment="1"/>
    <xf numFmtId="0" fontId="14" fillId="0" borderId="0" xfId="46" applyFont="1" applyFill="1" applyBorder="1" applyAlignment="1">
      <alignment horizontal="center"/>
    </xf>
    <xf numFmtId="0" fontId="14" fillId="0" borderId="7" xfId="47" applyNumberFormat="1" applyFont="1" applyFill="1" applyBorder="1" applyAlignment="1" applyProtection="1">
      <alignment horizontal="center" vertical="center" wrapText="1"/>
      <protection locked="0"/>
    </xf>
    <xf numFmtId="0" fontId="14" fillId="0" borderId="8" xfId="47" applyNumberFormat="1" applyFont="1" applyFill="1" applyBorder="1" applyAlignment="1" applyProtection="1">
      <alignment vertical="center" wrapText="1"/>
      <protection locked="0"/>
    </xf>
    <xf numFmtId="0" fontId="14" fillId="0" borderId="8" xfId="47" applyNumberFormat="1" applyFont="1" applyFill="1" applyBorder="1" applyAlignment="1" applyProtection="1">
      <alignment horizontal="center" vertical="center" wrapText="1"/>
      <protection locked="0"/>
    </xf>
    <xf numFmtId="3" fontId="14" fillId="0" borderId="8" xfId="48" quotePrefix="1" applyNumberFormat="1" applyFont="1" applyFill="1" applyBorder="1" applyAlignment="1">
      <alignment horizontal="center" vertical="center" wrapText="1"/>
    </xf>
    <xf numFmtId="3" fontId="14" fillId="0" borderId="8" xfId="48" applyNumberFormat="1" applyFont="1" applyFill="1" applyBorder="1" applyAlignment="1">
      <alignment horizontal="center" vertical="center" wrapText="1"/>
    </xf>
    <xf numFmtId="0" fontId="14" fillId="0" borderId="9" xfId="48" quotePrefix="1" applyFont="1" applyFill="1" applyBorder="1" applyAlignment="1">
      <alignment horizontal="center" vertical="center" wrapText="1"/>
    </xf>
    <xf numFmtId="0" fontId="13" fillId="0" borderId="13" xfId="46" applyFont="1" applyFill="1" applyBorder="1" applyAlignment="1">
      <alignment vertical="top" wrapText="1"/>
    </xf>
    <xf numFmtId="0" fontId="13" fillId="0" borderId="14" xfId="46" applyFont="1" applyFill="1" applyBorder="1" applyAlignment="1">
      <alignment vertical="top"/>
    </xf>
    <xf numFmtId="0" fontId="13" fillId="0" borderId="14" xfId="46" applyFont="1" applyFill="1" applyBorder="1" applyAlignment="1">
      <alignment vertical="top" wrapText="1"/>
    </xf>
    <xf numFmtId="3" fontId="13" fillId="0" borderId="14" xfId="49" quotePrefix="1" applyNumberFormat="1" applyFont="1" applyFill="1" applyBorder="1" applyAlignment="1" applyProtection="1">
      <alignment vertical="top"/>
      <protection locked="0"/>
    </xf>
    <xf numFmtId="164" fontId="13" fillId="0" borderId="15" xfId="49" quotePrefix="1" applyNumberFormat="1" applyFont="1" applyFill="1" applyBorder="1" applyAlignment="1" applyProtection="1">
      <alignment vertical="top"/>
      <protection locked="0"/>
    </xf>
    <xf numFmtId="0" fontId="13" fillId="0" borderId="0" xfId="46" applyFont="1" applyFill="1" applyAlignment="1">
      <alignment vertical="top"/>
    </xf>
    <xf numFmtId="0" fontId="13" fillId="0" borderId="14" xfId="46" applyFont="1" applyFill="1" applyBorder="1" applyAlignment="1">
      <alignment horizontal="left" vertical="top" wrapText="1"/>
    </xf>
    <xf numFmtId="0" fontId="17" fillId="0" borderId="32" xfId="50" applyNumberFormat="1" applyFont="1" applyFill="1" applyBorder="1" applyAlignment="1" applyProtection="1">
      <alignment horizontal="left" vertical="top" wrapText="1"/>
      <protection locked="0"/>
    </xf>
    <xf numFmtId="0" fontId="17" fillId="0" borderId="32" xfId="50" applyNumberFormat="1" applyFont="1" applyFill="1" applyBorder="1" applyAlignment="1" applyProtection="1">
      <alignment vertical="top" wrapText="1"/>
      <protection locked="0"/>
    </xf>
    <xf numFmtId="3" fontId="14" fillId="0" borderId="32" xfId="51" applyNumberFormat="1" applyFont="1" applyFill="1" applyBorder="1" applyAlignment="1" applyProtection="1">
      <alignment horizontal="right" vertical="top"/>
      <protection locked="0"/>
    </xf>
    <xf numFmtId="164" fontId="14" fillId="0" borderId="33" xfId="46" applyNumberFormat="1" applyFont="1" applyFill="1" applyBorder="1" applyAlignment="1">
      <alignment horizontal="right" vertical="top"/>
    </xf>
    <xf numFmtId="0" fontId="13" fillId="0" borderId="0" xfId="46" applyFont="1" applyFill="1" applyBorder="1" applyAlignment="1">
      <alignment vertical="top" wrapText="1"/>
    </xf>
    <xf numFmtId="0" fontId="13" fillId="0" borderId="0" xfId="46" applyFont="1" applyFill="1" applyAlignment="1">
      <alignment vertical="top" wrapText="1"/>
    </xf>
    <xf numFmtId="0" fontId="13" fillId="0" borderId="0" xfId="46" applyFont="1" applyFill="1" applyAlignment="1">
      <alignment wrapText="1"/>
    </xf>
    <xf numFmtId="0" fontId="13" fillId="0" borderId="0" xfId="46" applyFont="1" applyFill="1" applyAlignment="1"/>
    <xf numFmtId="0" fontId="37" fillId="0" borderId="0" xfId="0" applyFont="1"/>
    <xf numFmtId="0" fontId="14" fillId="0" borderId="0" xfId="0" applyFont="1" applyAlignment="1">
      <alignment horizontal="center"/>
    </xf>
    <xf numFmtId="0" fontId="38" fillId="0" borderId="0" xfId="0" applyFont="1"/>
    <xf numFmtId="0" fontId="13" fillId="0" borderId="0" xfId="0" applyFont="1" applyFill="1"/>
    <xf numFmtId="164" fontId="13" fillId="0" borderId="0" xfId="0" applyNumberFormat="1" applyFont="1"/>
    <xf numFmtId="0" fontId="14" fillId="0" borderId="63" xfId="0" applyFont="1" applyFill="1" applyBorder="1" applyAlignment="1">
      <alignment horizontal="center" vertical="center"/>
    </xf>
    <xf numFmtId="0" fontId="14" fillId="0" borderId="150" xfId="0" applyFont="1" applyFill="1" applyBorder="1" applyAlignment="1">
      <alignment horizontal="center" vertical="center"/>
    </xf>
    <xf numFmtId="0" fontId="14" fillId="11" borderId="185" xfId="0" applyFont="1" applyFill="1" applyBorder="1" applyAlignment="1">
      <alignment horizontal="center" vertical="center"/>
    </xf>
    <xf numFmtId="0" fontId="14" fillId="11" borderId="186" xfId="0" applyFont="1" applyFill="1" applyBorder="1" applyAlignment="1">
      <alignment horizontal="center" vertical="center"/>
    </xf>
    <xf numFmtId="0" fontId="14" fillId="11" borderId="187" xfId="0" applyFont="1" applyFill="1" applyBorder="1" applyAlignment="1">
      <alignment horizontal="center" vertical="center" wrapText="1"/>
    </xf>
    <xf numFmtId="0" fontId="14" fillId="11" borderId="188" xfId="0" applyFont="1" applyFill="1" applyBorder="1" applyAlignment="1">
      <alignment horizontal="center" vertical="center" wrapText="1"/>
    </xf>
    <xf numFmtId="0" fontId="14" fillId="11" borderId="189" xfId="0" applyFont="1" applyFill="1" applyBorder="1" applyAlignment="1">
      <alignment horizontal="center" vertical="center" wrapText="1"/>
    </xf>
    <xf numFmtId="0" fontId="14" fillId="11" borderId="190" xfId="0" applyFont="1" applyFill="1" applyBorder="1" applyAlignment="1">
      <alignment horizontal="center" vertical="center" wrapText="1"/>
    </xf>
    <xf numFmtId="0" fontId="14" fillId="11" borderId="152" xfId="0" applyFont="1" applyFill="1" applyBorder="1" applyAlignment="1">
      <alignment horizontal="center" vertical="center" wrapText="1"/>
    </xf>
    <xf numFmtId="0" fontId="14" fillId="11" borderId="154" xfId="0" applyFont="1" applyFill="1" applyBorder="1" applyAlignment="1">
      <alignment horizontal="center" vertical="center" wrapText="1"/>
    </xf>
    <xf numFmtId="0" fontId="14" fillId="11" borderId="153" xfId="0" applyFont="1" applyFill="1" applyBorder="1" applyAlignment="1">
      <alignment horizontal="center" vertical="center" wrapText="1"/>
    </xf>
    <xf numFmtId="0" fontId="14" fillId="0" borderId="82" xfId="0" applyFont="1" applyFill="1" applyBorder="1" applyAlignment="1">
      <alignment horizontal="center" vertical="center"/>
    </xf>
    <xf numFmtId="0" fontId="14" fillId="0" borderId="159" xfId="0" applyFont="1" applyFill="1" applyBorder="1" applyAlignment="1">
      <alignment horizontal="center" vertical="center"/>
    </xf>
    <xf numFmtId="0" fontId="14" fillId="11" borderId="191" xfId="0" applyFont="1" applyFill="1" applyBorder="1" applyAlignment="1">
      <alignment horizontal="center" vertical="center"/>
    </xf>
    <xf numFmtId="0" fontId="14" fillId="11" borderId="192" xfId="0" applyFont="1" applyFill="1" applyBorder="1" applyAlignment="1">
      <alignment horizontal="center" vertical="center"/>
    </xf>
    <xf numFmtId="0" fontId="14" fillId="11" borderId="193" xfId="0" applyFont="1" applyFill="1" applyBorder="1" applyAlignment="1">
      <alignment horizontal="center" vertical="center" wrapText="1"/>
    </xf>
    <xf numFmtId="0" fontId="14" fillId="11" borderId="188" xfId="0" applyFont="1" applyFill="1" applyBorder="1" applyAlignment="1">
      <alignment horizontal="center" vertical="center"/>
    </xf>
    <xf numFmtId="0" fontId="14" fillId="11" borderId="190" xfId="0" applyFont="1" applyFill="1" applyBorder="1" applyAlignment="1">
      <alignment horizontal="center" vertical="center"/>
    </xf>
    <xf numFmtId="0" fontId="14" fillId="11" borderId="194" xfId="0" applyFont="1" applyFill="1" applyBorder="1" applyAlignment="1">
      <alignment horizontal="center" vertical="center" wrapText="1"/>
    </xf>
    <xf numFmtId="0" fontId="14" fillId="11" borderId="152" xfId="0" applyFont="1" applyFill="1" applyBorder="1" applyAlignment="1">
      <alignment horizontal="center" vertical="center"/>
    </xf>
    <xf numFmtId="0" fontId="14" fillId="11" borderId="153" xfId="0" applyFont="1" applyFill="1" applyBorder="1" applyAlignment="1">
      <alignment horizontal="center" vertical="center"/>
    </xf>
    <xf numFmtId="0" fontId="14" fillId="11" borderId="18" xfId="0" applyFont="1" applyFill="1" applyBorder="1" applyAlignment="1">
      <alignment horizontal="center" vertical="center" wrapText="1"/>
    </xf>
    <xf numFmtId="0" fontId="14" fillId="0" borderId="52" xfId="0" applyFont="1" applyFill="1" applyBorder="1" applyAlignment="1">
      <alignment horizontal="center" vertical="center"/>
    </xf>
    <xf numFmtId="0" fontId="14" fillId="0" borderId="53" xfId="0" applyFont="1" applyFill="1" applyBorder="1" applyAlignment="1">
      <alignment horizontal="center" vertical="center"/>
    </xf>
    <xf numFmtId="0" fontId="14" fillId="11" borderId="14" xfId="0" applyFont="1" applyFill="1" applyBorder="1" applyAlignment="1">
      <alignment horizontal="center"/>
    </xf>
    <xf numFmtId="0" fontId="14" fillId="11" borderId="195" xfId="0" applyFont="1" applyFill="1" applyBorder="1" applyAlignment="1">
      <alignment horizontal="center" vertical="center" wrapText="1"/>
    </xf>
    <xf numFmtId="0" fontId="14" fillId="11" borderId="196" xfId="0" applyFont="1" applyFill="1" applyBorder="1" applyAlignment="1">
      <alignment horizontal="center" vertical="center" wrapText="1"/>
    </xf>
    <xf numFmtId="0" fontId="14" fillId="11" borderId="11" xfId="0" applyFont="1" applyFill="1" applyBorder="1" applyAlignment="1">
      <alignment horizontal="center" vertical="center" wrapText="1"/>
    </xf>
    <xf numFmtId="4" fontId="14" fillId="0" borderId="152" xfId="22" applyNumberFormat="1" applyFont="1" applyFill="1" applyBorder="1" applyAlignment="1">
      <alignment horizontal="left"/>
    </xf>
    <xf numFmtId="4" fontId="14" fillId="0" borderId="153" xfId="22" applyNumberFormat="1" applyFont="1" applyFill="1" applyBorder="1" applyAlignment="1">
      <alignment horizontal="left"/>
    </xf>
    <xf numFmtId="3" fontId="14" fillId="0" borderId="14" xfId="0" applyNumberFormat="1" applyFont="1" applyFill="1" applyBorder="1"/>
    <xf numFmtId="3" fontId="36" fillId="0" borderId="14" xfId="0" applyNumberFormat="1" applyFont="1" applyFill="1" applyBorder="1"/>
    <xf numFmtId="4" fontId="13" fillId="0" borderId="152" xfId="22" applyNumberFormat="1" applyFont="1" applyFill="1" applyBorder="1" applyAlignment="1">
      <alignment horizontal="left"/>
    </xf>
    <xf numFmtId="4" fontId="13" fillId="0" borderId="153" xfId="22" applyNumberFormat="1" applyFont="1" applyFill="1" applyBorder="1" applyAlignment="1">
      <alignment horizontal="left"/>
    </xf>
    <xf numFmtId="0" fontId="37" fillId="0" borderId="14" xfId="0" applyFont="1" applyFill="1" applyBorder="1"/>
    <xf numFmtId="0" fontId="13" fillId="0" borderId="14" xfId="0" applyFont="1" applyBorder="1"/>
    <xf numFmtId="4" fontId="13" fillId="0" borderId="52" xfId="22" applyNumberFormat="1" applyFont="1" applyFill="1" applyBorder="1"/>
    <xf numFmtId="3" fontId="34" fillId="0" borderId="14" xfId="0" applyNumberFormat="1" applyFont="1" applyFill="1" applyBorder="1"/>
    <xf numFmtId="4" fontId="13" fillId="0" borderId="152" xfId="22" applyNumberFormat="1" applyFont="1" applyFill="1" applyBorder="1"/>
    <xf numFmtId="0" fontId="13" fillId="0" borderId="14" xfId="0" applyFont="1" applyFill="1" applyBorder="1"/>
    <xf numFmtId="3" fontId="39" fillId="0" borderId="14" xfId="0" applyNumberFormat="1" applyFont="1" applyFill="1" applyBorder="1"/>
    <xf numFmtId="4" fontId="13" fillId="0" borderId="63" xfId="22" applyNumberFormat="1" applyFont="1" applyFill="1" applyBorder="1"/>
    <xf numFmtId="0" fontId="13" fillId="11" borderId="14" xfId="0" applyFont="1" applyFill="1" applyBorder="1"/>
    <xf numFmtId="4" fontId="13" fillId="11" borderId="63" xfId="22" applyNumberFormat="1" applyFont="1" applyFill="1" applyBorder="1"/>
    <xf numFmtId="3" fontId="13" fillId="11" borderId="14" xfId="0" applyNumberFormat="1" applyFont="1" applyFill="1" applyBorder="1"/>
    <xf numFmtId="0" fontId="34" fillId="0" borderId="14" xfId="0" applyFont="1" applyFill="1" applyBorder="1"/>
    <xf numFmtId="0" fontId="38" fillId="0" borderId="0" xfId="0" applyFont="1" applyFill="1"/>
    <xf numFmtId="3" fontId="14" fillId="11" borderId="14" xfId="0" applyNumberFormat="1" applyFont="1" applyFill="1" applyBorder="1"/>
    <xf numFmtId="0" fontId="37" fillId="0" borderId="0" xfId="0" applyFont="1" applyFill="1"/>
    <xf numFmtId="14" fontId="37" fillId="0" borderId="0" xfId="0" applyNumberFormat="1" applyFont="1" applyAlignment="1">
      <alignment horizontal="left"/>
    </xf>
    <xf numFmtId="3" fontId="37" fillId="0" borderId="0" xfId="0" applyNumberFormat="1" applyFont="1"/>
    <xf numFmtId="0" fontId="40" fillId="0" borderId="0" xfId="0" applyFont="1" applyFill="1"/>
    <xf numFmtId="0" fontId="14" fillId="0" borderId="0" xfId="8" applyFont="1" applyFill="1" applyAlignment="1">
      <alignment horizontal="center"/>
    </xf>
    <xf numFmtId="0" fontId="13" fillId="0" borderId="0" xfId="8" applyFont="1" applyFill="1"/>
    <xf numFmtId="0" fontId="36" fillId="0" borderId="185" xfId="0" applyFont="1" applyFill="1" applyBorder="1" applyAlignment="1">
      <alignment horizontal="center" vertical="center"/>
    </xf>
    <xf numFmtId="0" fontId="36" fillId="0" borderId="186" xfId="0" applyFont="1" applyFill="1" applyBorder="1" applyAlignment="1">
      <alignment horizontal="center" vertical="center"/>
    </xf>
    <xf numFmtId="0" fontId="36" fillId="0" borderId="187" xfId="0" applyFont="1" applyFill="1" applyBorder="1" applyAlignment="1">
      <alignment horizontal="center" vertical="center" wrapText="1"/>
    </xf>
    <xf numFmtId="0" fontId="36" fillId="11" borderId="188" xfId="0" applyFont="1" applyFill="1" applyBorder="1" applyAlignment="1">
      <alignment horizontal="center" vertical="center" wrapText="1"/>
    </xf>
    <xf numFmtId="0" fontId="36" fillId="11" borderId="189" xfId="0" applyFont="1" applyFill="1" applyBorder="1" applyAlignment="1">
      <alignment horizontal="center" vertical="center" wrapText="1"/>
    </xf>
    <xf numFmtId="0" fontId="36" fillId="11" borderId="190" xfId="0" applyFont="1" applyFill="1" applyBorder="1" applyAlignment="1">
      <alignment horizontal="center" vertical="center" wrapText="1"/>
    </xf>
    <xf numFmtId="0" fontId="41" fillId="0" borderId="188" xfId="0" applyFont="1" applyFill="1" applyBorder="1" applyAlignment="1">
      <alignment horizontal="center" vertical="center" wrapText="1"/>
    </xf>
    <xf numFmtId="0" fontId="41" fillId="0" borderId="189" xfId="0" applyFont="1" applyFill="1" applyBorder="1" applyAlignment="1">
      <alignment horizontal="center" vertical="center" wrapText="1"/>
    </xf>
    <xf numFmtId="0" fontId="41" fillId="0" borderId="190" xfId="0" applyFont="1" applyFill="1" applyBorder="1" applyAlignment="1">
      <alignment horizontal="center" vertical="center" wrapText="1"/>
    </xf>
    <xf numFmtId="0" fontId="36" fillId="0" borderId="191" xfId="0" applyFont="1" applyFill="1" applyBorder="1" applyAlignment="1">
      <alignment horizontal="center" vertical="center"/>
    </xf>
    <xf numFmtId="0" fontId="36" fillId="0" borderId="192" xfId="0" applyFont="1" applyFill="1" applyBorder="1" applyAlignment="1">
      <alignment horizontal="center" vertical="center"/>
    </xf>
    <xf numFmtId="0" fontId="36" fillId="0" borderId="193" xfId="0" applyFont="1" applyFill="1" applyBorder="1" applyAlignment="1">
      <alignment horizontal="center" vertical="center" wrapText="1"/>
    </xf>
    <xf numFmtId="0" fontId="36" fillId="0" borderId="188" xfId="0" applyFont="1" applyFill="1" applyBorder="1" applyAlignment="1">
      <alignment horizontal="center" vertical="center"/>
    </xf>
    <xf numFmtId="0" fontId="36" fillId="0" borderId="190" xfId="0" applyFont="1" applyFill="1" applyBorder="1" applyAlignment="1">
      <alignment horizontal="center" vertical="center"/>
    </xf>
    <xf numFmtId="0" fontId="36" fillId="0" borderId="152" xfId="0" applyFont="1" applyFill="1" applyBorder="1" applyAlignment="1">
      <alignment horizontal="center" vertical="center"/>
    </xf>
    <xf numFmtId="0" fontId="36" fillId="0" borderId="15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/>
    </xf>
    <xf numFmtId="0" fontId="36" fillId="0" borderId="195" xfId="0" applyFont="1" applyFill="1" applyBorder="1" applyAlignment="1">
      <alignment horizontal="center" vertical="center" wrapText="1"/>
    </xf>
    <xf numFmtId="0" fontId="37" fillId="0" borderId="14" xfId="0" applyFont="1" applyBorder="1"/>
    <xf numFmtId="4" fontId="34" fillId="0" borderId="152" xfId="22" applyNumberFormat="1" applyFont="1" applyFill="1" applyBorder="1"/>
    <xf numFmtId="3" fontId="34" fillId="0" borderId="14" xfId="8" applyNumberFormat="1" applyFont="1" applyFill="1" applyBorder="1"/>
    <xf numFmtId="0" fontId="36" fillId="0" borderId="11" xfId="0" applyFont="1" applyFill="1" applyBorder="1" applyAlignment="1">
      <alignment horizontal="center" vertical="center" wrapText="1"/>
    </xf>
    <xf numFmtId="175" fontId="36" fillId="0" borderId="14" xfId="4" applyNumberFormat="1" applyFont="1" applyFill="1" applyBorder="1" applyAlignment="1">
      <alignment horizontal="center"/>
    </xf>
    <xf numFmtId="175" fontId="36" fillId="0" borderId="14" xfId="4" applyNumberFormat="1" applyFont="1" applyFill="1" applyBorder="1" applyAlignment="1">
      <alignment horizontal="center" vertical="center" wrapText="1"/>
    </xf>
    <xf numFmtId="3" fontId="0" fillId="0" borderId="0" xfId="0" applyNumberFormat="1" applyFont="1" applyFill="1"/>
    <xf numFmtId="3" fontId="13" fillId="0" borderId="14" xfId="8" applyNumberFormat="1" applyFont="1" applyFill="1" applyBorder="1"/>
    <xf numFmtId="175" fontId="13" fillId="0" borderId="14" xfId="4" applyNumberFormat="1" applyFont="1" applyFill="1" applyBorder="1"/>
    <xf numFmtId="3" fontId="42" fillId="0" borderId="0" xfId="0" applyNumberFormat="1" applyFont="1" applyFill="1"/>
    <xf numFmtId="3" fontId="39" fillId="0" borderId="14" xfId="8" applyNumberFormat="1" applyFont="1" applyFill="1" applyBorder="1"/>
    <xf numFmtId="175" fontId="39" fillId="0" borderId="14" xfId="4" applyNumberFormat="1" applyFont="1" applyFill="1" applyBorder="1"/>
    <xf numFmtId="164" fontId="13" fillId="0" borderId="14" xfId="8" applyNumberFormat="1" applyFont="1" applyFill="1" applyBorder="1"/>
    <xf numFmtId="3" fontId="0" fillId="11" borderId="0" xfId="0" applyNumberFormat="1" applyFont="1" applyFill="1"/>
    <xf numFmtId="175" fontId="34" fillId="0" borderId="14" xfId="4" applyNumberFormat="1" applyFont="1" applyFill="1" applyBorder="1"/>
    <xf numFmtId="3" fontId="0" fillId="0" borderId="0" xfId="0" applyNumberFormat="1" applyFill="1"/>
    <xf numFmtId="0" fontId="14" fillId="0" borderId="157" xfId="8" applyFont="1" applyFill="1" applyBorder="1" applyAlignment="1">
      <alignment horizontal="left" wrapText="1"/>
    </xf>
    <xf numFmtId="0" fontId="14" fillId="0" borderId="158" xfId="8" applyFont="1" applyFill="1" applyBorder="1" applyAlignment="1">
      <alignment horizontal="left" wrapText="1"/>
    </xf>
    <xf numFmtId="3" fontId="36" fillId="0" borderId="32" xfId="8" applyNumberFormat="1" applyFont="1" applyFill="1" applyBorder="1"/>
    <xf numFmtId="3" fontId="14" fillId="0" borderId="32" xfId="8" applyNumberFormat="1" applyFont="1" applyFill="1" applyBorder="1"/>
    <xf numFmtId="3" fontId="40" fillId="0" borderId="0" xfId="0" applyNumberFormat="1" applyFont="1" applyFill="1"/>
    <xf numFmtId="166" fontId="13" fillId="0" borderId="0" xfId="9" applyNumberFormat="1" applyFont="1" applyFill="1"/>
    <xf numFmtId="0" fontId="13" fillId="0" borderId="2" xfId="9" applyFont="1" applyBorder="1" applyAlignment="1">
      <alignment vertical="center"/>
    </xf>
    <xf numFmtId="3" fontId="2" fillId="0" borderId="2" xfId="20" applyNumberFormat="1" applyFont="1" applyFill="1" applyBorder="1" applyAlignment="1">
      <alignment horizontal="center" vertical="center" wrapText="1"/>
    </xf>
    <xf numFmtId="0" fontId="13" fillId="0" borderId="2" xfId="9" applyFont="1" applyBorder="1" applyAlignment="1">
      <alignment vertical="center" wrapText="1"/>
    </xf>
    <xf numFmtId="3" fontId="2" fillId="0" borderId="3" xfId="20" applyNumberFormat="1" applyFont="1" applyFill="1" applyBorder="1" applyAlignment="1">
      <alignment horizontal="center" vertical="center" wrapText="1"/>
    </xf>
    <xf numFmtId="0" fontId="13" fillId="0" borderId="184" xfId="9" applyFont="1" applyBorder="1" applyAlignment="1">
      <alignment horizontal="center" vertical="center" wrapText="1"/>
    </xf>
    <xf numFmtId="0" fontId="13" fillId="0" borderId="162" xfId="9" applyFont="1" applyBorder="1" applyAlignment="1">
      <alignment horizontal="center" vertical="center" wrapText="1"/>
    </xf>
    <xf numFmtId="0" fontId="13" fillId="0" borderId="2" xfId="9" applyFont="1" applyBorder="1" applyAlignment="1">
      <alignment horizontal="center" vertical="center" wrapText="1"/>
    </xf>
    <xf numFmtId="0" fontId="13" fillId="0" borderId="3" xfId="9" applyFont="1" applyBorder="1" applyAlignment="1">
      <alignment horizontal="center" vertical="center" wrapText="1"/>
    </xf>
    <xf numFmtId="0" fontId="13" fillId="0" borderId="13" xfId="9" applyBorder="1" applyAlignment="1">
      <alignment vertical="center"/>
    </xf>
    <xf numFmtId="0" fontId="13" fillId="0" borderId="5" xfId="9" applyBorder="1" applyAlignment="1">
      <alignment vertical="center"/>
    </xf>
    <xf numFmtId="0" fontId="13" fillId="0" borderId="5" xfId="9" applyFont="1" applyBorder="1" applyAlignment="1">
      <alignment vertical="center" wrapText="1"/>
    </xf>
    <xf numFmtId="0" fontId="13" fillId="0" borderId="6" xfId="9" applyFont="1" applyBorder="1" applyAlignment="1">
      <alignment vertical="center" wrapText="1"/>
    </xf>
    <xf numFmtId="0" fontId="13" fillId="0" borderId="197" xfId="9" applyFont="1" applyBorder="1" applyAlignment="1">
      <alignment vertical="center" wrapText="1"/>
    </xf>
    <xf numFmtId="0" fontId="13" fillId="0" borderId="16" xfId="9" applyFont="1" applyBorder="1" applyAlignment="1">
      <alignment vertical="center" wrapText="1"/>
    </xf>
    <xf numFmtId="0" fontId="13" fillId="0" borderId="17" xfId="9" applyBorder="1" applyAlignment="1">
      <alignment vertical="center"/>
    </xf>
    <xf numFmtId="0" fontId="13" fillId="0" borderId="11" xfId="9" applyBorder="1" applyAlignment="1">
      <alignment vertical="center"/>
    </xf>
    <xf numFmtId="0" fontId="13" fillId="0" borderId="11" xfId="9" applyFont="1" applyBorder="1" applyAlignment="1">
      <alignment vertical="center" wrapText="1"/>
    </xf>
    <xf numFmtId="0" fontId="13" fillId="0" borderId="12" xfId="9" applyFont="1" applyBorder="1" applyAlignment="1">
      <alignment vertical="center" wrapText="1"/>
    </xf>
    <xf numFmtId="0" fontId="13" fillId="0" borderId="198" xfId="9" applyFont="1" applyBorder="1" applyAlignment="1">
      <alignment vertical="center" wrapText="1"/>
    </xf>
    <xf numFmtId="0" fontId="13" fillId="0" borderId="163" xfId="9" applyFont="1" applyBorder="1" applyAlignment="1">
      <alignment vertical="center" wrapText="1"/>
    </xf>
    <xf numFmtId="0" fontId="2" fillId="0" borderId="25" xfId="9" applyFont="1" applyBorder="1" applyAlignment="1" applyProtection="1">
      <alignment horizontal="center" vertical="center"/>
    </xf>
    <xf numFmtId="3" fontId="2" fillId="0" borderId="29" xfId="19" applyNumberFormat="1" applyFont="1" applyFill="1" applyBorder="1" applyAlignment="1">
      <alignment horizontal="centerContinuous" vertical="center"/>
    </xf>
    <xf numFmtId="3" fontId="2" fillId="0" borderId="29" xfId="19" applyNumberFormat="1" applyFont="1" applyFill="1" applyBorder="1" applyAlignment="1">
      <alignment horizontal="center" vertical="center"/>
    </xf>
    <xf numFmtId="166" fontId="2" fillId="0" borderId="29" xfId="19" applyNumberFormat="1" applyFont="1" applyFill="1" applyBorder="1" applyAlignment="1">
      <alignment horizontal="centerContinuous" vertical="center"/>
    </xf>
    <xf numFmtId="166" fontId="2" fillId="0" borderId="66" xfId="19" applyNumberFormat="1" applyFont="1" applyFill="1" applyBorder="1" applyAlignment="1">
      <alignment horizontal="centerContinuous" vertical="center"/>
    </xf>
    <xf numFmtId="3" fontId="2" fillId="0" borderId="29" xfId="19" applyNumberFormat="1" applyFont="1" applyFill="1" applyBorder="1" applyAlignment="1">
      <alignment horizontal="centerContinuous" vertical="top" wrapText="1"/>
    </xf>
    <xf numFmtId="3" fontId="2" fillId="0" borderId="29" xfId="19" applyNumberFormat="1" applyFont="1" applyFill="1" applyBorder="1" applyAlignment="1">
      <alignment horizontal="center" vertical="top" wrapText="1"/>
    </xf>
    <xf numFmtId="166" fontId="2" fillId="0" borderId="30" xfId="19" applyNumberFormat="1" applyFont="1" applyFill="1" applyBorder="1" applyAlignment="1">
      <alignment horizontal="centerContinuous" vertical="top" wrapText="1"/>
    </xf>
    <xf numFmtId="3" fontId="4" fillId="0" borderId="72" xfId="19" applyNumberFormat="1" applyFont="1" applyFill="1" applyBorder="1"/>
    <xf numFmtId="3" fontId="4" fillId="0" borderId="199" xfId="19" applyNumberFormat="1" applyFont="1" applyFill="1" applyBorder="1"/>
    <xf numFmtId="3" fontId="4" fillId="0" borderId="105" xfId="19" applyNumberFormat="1" applyFont="1" applyFill="1" applyBorder="1"/>
    <xf numFmtId="3" fontId="4" fillId="0" borderId="152" xfId="19" applyNumberFormat="1" applyFont="1" applyFill="1" applyBorder="1"/>
    <xf numFmtId="3" fontId="4" fillId="0" borderId="15" xfId="19" applyNumberFormat="1" applyFont="1" applyFill="1" applyBorder="1"/>
    <xf numFmtId="49" fontId="4" fillId="0" borderId="13" xfId="9" applyNumberFormat="1" applyFont="1" applyFill="1" applyBorder="1"/>
    <xf numFmtId="49" fontId="4" fillId="0" borderId="16" xfId="9" applyNumberFormat="1" applyFont="1" applyBorder="1"/>
    <xf numFmtId="0" fontId="2" fillId="0" borderId="200" xfId="19" applyFont="1" applyFill="1" applyBorder="1" applyAlignment="1"/>
    <xf numFmtId="0" fontId="13" fillId="0" borderId="21" xfId="9" applyFont="1" applyBorder="1" applyAlignment="1"/>
    <xf numFmtId="3" fontId="2" fillId="0" borderId="22" xfId="19" applyNumberFormat="1" applyFont="1" applyFill="1" applyBorder="1"/>
    <xf numFmtId="3" fontId="2" fillId="0" borderId="23" xfId="19" applyNumberFormat="1" applyFont="1" applyFill="1" applyBorder="1"/>
    <xf numFmtId="0" fontId="13" fillId="0" borderId="0" xfId="52" applyFont="1"/>
    <xf numFmtId="0" fontId="13" fillId="0" borderId="0" xfId="52" applyFont="1" applyAlignment="1">
      <alignment horizontal="right"/>
    </xf>
    <xf numFmtId="14" fontId="13" fillId="0" borderId="0" xfId="52" applyNumberFormat="1" applyFont="1" applyAlignment="1">
      <alignment horizontal="left"/>
    </xf>
    <xf numFmtId="0" fontId="13" fillId="0" borderId="0" xfId="52" applyFont="1" applyAlignment="1">
      <alignment horizontal="left"/>
    </xf>
    <xf numFmtId="0" fontId="2" fillId="0" borderId="0" xfId="52" applyFont="1" applyAlignment="1">
      <alignment horizontal="center"/>
    </xf>
    <xf numFmtId="0" fontId="13" fillId="0" borderId="0" xfId="52" applyFont="1" applyAlignment="1">
      <alignment horizontal="center"/>
    </xf>
    <xf numFmtId="0" fontId="3" fillId="0" borderId="0" xfId="52" applyFont="1" applyAlignment="1">
      <alignment horizontal="center"/>
    </xf>
    <xf numFmtId="0" fontId="13" fillId="0" borderId="0" xfId="52" applyFont="1" applyAlignment="1">
      <alignment horizontal="center"/>
    </xf>
    <xf numFmtId="0" fontId="4" fillId="0" borderId="0" xfId="52" applyFont="1" applyAlignment="1">
      <alignment horizontal="centerContinuous"/>
    </xf>
    <xf numFmtId="0" fontId="4" fillId="0" borderId="1" xfId="52" applyFont="1" applyBorder="1" applyAlignment="1"/>
    <xf numFmtId="0" fontId="2" fillId="0" borderId="2" xfId="52" applyFont="1" applyBorder="1" applyAlignment="1">
      <alignment horizontal="center" vertical="center"/>
    </xf>
    <xf numFmtId="0" fontId="2" fillId="0" borderId="199" xfId="52" applyFont="1" applyBorder="1" applyAlignment="1">
      <alignment horizontal="center" vertical="center" wrapText="1" shrinkToFit="1"/>
    </xf>
    <xf numFmtId="0" fontId="13" fillId="0" borderId="201" xfId="52" applyBorder="1" applyAlignment="1">
      <alignment horizontal="center" vertical="center" wrapText="1"/>
    </xf>
    <xf numFmtId="0" fontId="2" fillId="0" borderId="2" xfId="52" applyFont="1" applyBorder="1" applyAlignment="1">
      <alignment horizontal="center" vertical="center" wrapText="1"/>
    </xf>
    <xf numFmtId="0" fontId="2" fillId="0" borderId="3" xfId="52" applyFont="1" applyBorder="1" applyAlignment="1">
      <alignment horizontal="center" vertical="center" wrapText="1"/>
    </xf>
    <xf numFmtId="0" fontId="13" fillId="0" borderId="4" xfId="52" applyFont="1" applyBorder="1" applyAlignment="1"/>
    <xf numFmtId="0" fontId="13" fillId="0" borderId="5" xfId="52" applyFont="1" applyBorder="1" applyAlignment="1">
      <alignment horizontal="center" vertical="center"/>
    </xf>
    <xf numFmtId="0" fontId="14" fillId="0" borderId="5" xfId="52" applyFont="1" applyBorder="1" applyAlignment="1">
      <alignment horizontal="center" vertical="center" wrapText="1" shrinkToFit="1"/>
    </xf>
    <xf numFmtId="0" fontId="14" fillId="0" borderId="5" xfId="52" applyFont="1" applyBorder="1" applyAlignment="1">
      <alignment horizontal="center" vertical="center" wrapText="1"/>
    </xf>
    <xf numFmtId="0" fontId="13" fillId="0" borderId="5" xfId="52" applyFont="1" applyBorder="1" applyAlignment="1">
      <alignment horizontal="center" vertical="center" wrapText="1"/>
    </xf>
    <xf numFmtId="0" fontId="13" fillId="0" borderId="6" xfId="52" applyFont="1" applyBorder="1" applyAlignment="1">
      <alignment horizontal="center" vertical="center" wrapText="1"/>
    </xf>
    <xf numFmtId="0" fontId="2" fillId="0" borderId="7" xfId="52" applyFont="1" applyBorder="1" applyAlignment="1">
      <alignment horizontal="center"/>
    </xf>
    <xf numFmtId="0" fontId="2" fillId="0" borderId="8" xfId="52" applyFont="1" applyBorder="1"/>
    <xf numFmtId="3" fontId="2" fillId="0" borderId="8" xfId="52" applyNumberFormat="1" applyFont="1" applyBorder="1"/>
    <xf numFmtId="164" fontId="2" fillId="0" borderId="8" xfId="52" applyNumberFormat="1" applyFont="1" applyBorder="1"/>
    <xf numFmtId="3" fontId="3" fillId="0" borderId="9" xfId="52" applyNumberFormat="1" applyFont="1" applyBorder="1"/>
    <xf numFmtId="0" fontId="14" fillId="0" borderId="0" xfId="52" applyFont="1"/>
    <xf numFmtId="166" fontId="14" fillId="0" borderId="0" xfId="52" applyNumberFormat="1" applyFont="1"/>
    <xf numFmtId="3" fontId="14" fillId="0" borderId="0" xfId="52" applyNumberFormat="1" applyFont="1"/>
    <xf numFmtId="0" fontId="2" fillId="0" borderId="10" xfId="52" applyFont="1" applyBorder="1" applyAlignment="1">
      <alignment horizontal="left"/>
    </xf>
    <xf numFmtId="0" fontId="2" fillId="0" borderId="11" xfId="52" applyFont="1" applyBorder="1"/>
    <xf numFmtId="3" fontId="2" fillId="0" borderId="11" xfId="52" applyNumberFormat="1" applyFont="1" applyBorder="1"/>
    <xf numFmtId="164" fontId="3" fillId="0" borderId="72" xfId="52" applyNumberFormat="1" applyFont="1" applyBorder="1"/>
    <xf numFmtId="3" fontId="3" fillId="0" borderId="202" xfId="52" applyNumberFormat="1" applyFont="1" applyBorder="1"/>
    <xf numFmtId="0" fontId="5" fillId="0" borderId="13" xfId="52" applyFont="1" applyBorder="1" applyAlignment="1">
      <alignment horizontal="right"/>
    </xf>
    <xf numFmtId="0" fontId="5" fillId="0" borderId="14" xfId="52" applyFont="1" applyBorder="1"/>
    <xf numFmtId="3" fontId="5" fillId="0" borderId="14" xfId="52" applyNumberFormat="1" applyFont="1" applyBorder="1"/>
    <xf numFmtId="164" fontId="5" fillId="0" borderId="14" xfId="52" applyNumberFormat="1" applyFont="1" applyBorder="1"/>
    <xf numFmtId="3" fontId="5" fillId="0" borderId="203" xfId="52" applyNumberFormat="1" applyFont="1" applyBorder="1"/>
    <xf numFmtId="0" fontId="2" fillId="0" borderId="13" xfId="52" applyFont="1" applyBorder="1" applyAlignment="1">
      <alignment horizontal="right"/>
    </xf>
    <xf numFmtId="0" fontId="4" fillId="0" borderId="14" xfId="52" applyFont="1" applyBorder="1"/>
    <xf numFmtId="0" fontId="4" fillId="0" borderId="14" xfId="52" applyFont="1" applyFill="1" applyBorder="1"/>
    <xf numFmtId="3" fontId="5" fillId="0" borderId="0" xfId="52" applyNumberFormat="1" applyFont="1" applyBorder="1"/>
    <xf numFmtId="3" fontId="13" fillId="0" borderId="0" xfId="52" applyNumberFormat="1" applyFont="1"/>
    <xf numFmtId="0" fontId="13" fillId="0" borderId="14" xfId="52" applyFont="1" applyBorder="1" applyAlignment="1">
      <alignment wrapText="1"/>
    </xf>
    <xf numFmtId="0" fontId="13" fillId="0" borderId="14" xfId="52" applyFont="1" applyBorder="1"/>
    <xf numFmtId="0" fontId="2" fillId="0" borderId="13" xfId="52" applyFont="1" applyBorder="1" applyAlignment="1">
      <alignment horizontal="left"/>
    </xf>
    <xf numFmtId="0" fontId="2" fillId="0" borderId="14" xfId="52" applyFont="1" applyBorder="1"/>
    <xf numFmtId="3" fontId="3" fillId="0" borderId="14" xfId="52" applyNumberFormat="1" applyFont="1" applyBorder="1"/>
    <xf numFmtId="164" fontId="3" fillId="0" borderId="14" xfId="52" applyNumberFormat="1" applyFont="1" applyBorder="1"/>
    <xf numFmtId="3" fontId="3" fillId="0" borderId="203" xfId="52" applyNumberFormat="1" applyFont="1" applyBorder="1"/>
    <xf numFmtId="164" fontId="3" fillId="0" borderId="29" xfId="52" applyNumberFormat="1" applyFont="1" applyBorder="1"/>
    <xf numFmtId="3" fontId="3" fillId="0" borderId="204" xfId="52" applyNumberFormat="1" applyFont="1" applyBorder="1"/>
    <xf numFmtId="0" fontId="5" fillId="0" borderId="14" xfId="52" applyFont="1" applyBorder="1" applyAlignment="1">
      <alignment horizontal="left" wrapText="1"/>
    </xf>
    <xf numFmtId="0" fontId="2" fillId="0" borderId="20" xfId="52" applyFont="1" applyBorder="1" applyAlignment="1">
      <alignment horizontal="left"/>
    </xf>
    <xf numFmtId="0" fontId="2" fillId="0" borderId="21" xfId="52" applyFont="1" applyBorder="1"/>
    <xf numFmtId="3" fontId="2" fillId="0" borderId="22" xfId="52" applyNumberFormat="1" applyFont="1" applyBorder="1"/>
    <xf numFmtId="164" fontId="2" fillId="0" borderId="22" xfId="52" applyNumberFormat="1" applyFont="1" applyBorder="1"/>
    <xf numFmtId="3" fontId="3" fillId="0" borderId="23" xfId="52" applyNumberFormat="1" applyFont="1" applyBorder="1"/>
    <xf numFmtId="0" fontId="4" fillId="0" borderId="0" xfId="52" applyFont="1" applyBorder="1" applyAlignment="1">
      <alignment horizontal="right"/>
    </xf>
    <xf numFmtId="0" fontId="4" fillId="0" borderId="0" xfId="52" applyFont="1" applyBorder="1"/>
    <xf numFmtId="0" fontId="3" fillId="0" borderId="0" xfId="52" applyFont="1" applyBorder="1"/>
    <xf numFmtId="166" fontId="3" fillId="0" borderId="0" xfId="52" applyNumberFormat="1" applyFont="1" applyBorder="1"/>
    <xf numFmtId="3" fontId="6" fillId="0" borderId="0" xfId="53" quotePrefix="1" applyNumberFormat="1" applyFont="1" applyFill="1" applyBorder="1" applyProtection="1">
      <alignment horizontal="right" vertical="center"/>
      <protection locked="0"/>
    </xf>
    <xf numFmtId="0" fontId="4" fillId="0" borderId="0" xfId="52" applyFont="1"/>
    <xf numFmtId="3" fontId="4" fillId="0" borderId="0" xfId="52" applyNumberFormat="1" applyFont="1"/>
    <xf numFmtId="49" fontId="13" fillId="0" borderId="0" xfId="52" applyNumberFormat="1" applyFont="1"/>
    <xf numFmtId="16" fontId="13" fillId="0" borderId="0" xfId="52" applyNumberFormat="1" applyFont="1"/>
    <xf numFmtId="0" fontId="30" fillId="0" borderId="0" xfId="0" applyFont="1"/>
    <xf numFmtId="14" fontId="13" fillId="0" borderId="0" xfId="0" applyNumberFormat="1" applyFont="1" applyAlignment="1">
      <alignment horizontal="left"/>
    </xf>
    <xf numFmtId="0" fontId="30" fillId="0" borderId="0" xfId="0" applyFont="1" applyBorder="1"/>
    <xf numFmtId="3" fontId="30" fillId="0" borderId="0" xfId="0" applyNumberFormat="1" applyFont="1"/>
    <xf numFmtId="0" fontId="30" fillId="0" borderId="0" xfId="22" applyFont="1"/>
    <xf numFmtId="3" fontId="30" fillId="0" borderId="0" xfId="22" applyNumberFormat="1" applyFont="1"/>
    <xf numFmtId="0" fontId="2" fillId="0" borderId="0" xfId="57" applyFont="1" applyAlignment="1" applyProtection="1">
      <alignment horizontal="center"/>
    </xf>
    <xf numFmtId="0" fontId="2" fillId="0" borderId="0" xfId="57" applyFont="1" applyAlignment="1">
      <alignment horizontal="center"/>
    </xf>
    <xf numFmtId="0" fontId="13" fillId="0" borderId="0" xfId="57" applyFont="1" applyAlignment="1">
      <alignment horizontal="center"/>
    </xf>
    <xf numFmtId="0" fontId="13" fillId="0" borderId="0" xfId="57" applyFont="1"/>
    <xf numFmtId="171" fontId="2" fillId="0" borderId="0" xfId="57" applyNumberFormat="1" applyFont="1" applyAlignment="1" applyProtection="1">
      <alignment horizontal="center"/>
    </xf>
    <xf numFmtId="0" fontId="14" fillId="0" borderId="0" xfId="57" applyFont="1" applyBorder="1" applyAlignment="1">
      <alignment horizontal="center"/>
    </xf>
    <xf numFmtId="0" fontId="2" fillId="0" borderId="0" xfId="57" applyFont="1" applyBorder="1" applyAlignment="1" applyProtection="1"/>
    <xf numFmtId="0" fontId="13" fillId="0" borderId="0" xfId="57" applyFont="1" applyAlignment="1">
      <alignment horizontal="center"/>
    </xf>
    <xf numFmtId="0" fontId="14" fillId="0" borderId="0" xfId="57" applyFont="1" applyBorder="1" applyAlignment="1">
      <alignment horizontal="center"/>
    </xf>
    <xf numFmtId="0" fontId="14" fillId="0" borderId="0" xfId="57" applyFont="1" applyBorder="1" applyAlignment="1"/>
    <xf numFmtId="0" fontId="2" fillId="0" borderId="261" xfId="57" applyFont="1" applyBorder="1" applyAlignment="1" applyProtection="1">
      <alignment horizontal="center" vertical="center"/>
    </xf>
    <xf numFmtId="0" fontId="13" fillId="0" borderId="262" xfId="57" applyFont="1" applyBorder="1" applyAlignment="1">
      <alignment horizontal="center" vertical="center"/>
    </xf>
    <xf numFmtId="0" fontId="48" fillId="0" borderId="263" xfId="57" applyFont="1" applyBorder="1" applyAlignment="1" applyProtection="1">
      <alignment horizontal="center" vertical="center"/>
    </xf>
    <xf numFmtId="0" fontId="49" fillId="0" borderId="110" xfId="57" applyFont="1" applyBorder="1" applyAlignment="1">
      <alignment horizontal="center" vertical="center"/>
    </xf>
    <xf numFmtId="0" fontId="49" fillId="0" borderId="264" xfId="57" applyFont="1" applyBorder="1" applyAlignment="1">
      <alignment vertical="center"/>
    </xf>
    <xf numFmtId="0" fontId="13" fillId="0" borderId="265" xfId="57" applyFont="1" applyBorder="1" applyAlignment="1">
      <alignment vertical="center"/>
    </xf>
    <xf numFmtId="0" fontId="13" fillId="0" borderId="266" xfId="57" applyFont="1" applyBorder="1" applyAlignment="1">
      <alignment horizontal="center" vertical="center"/>
    </xf>
    <xf numFmtId="0" fontId="49" fillId="0" borderId="52" xfId="57" applyFont="1" applyBorder="1" applyAlignment="1">
      <alignment vertical="center"/>
    </xf>
    <xf numFmtId="0" fontId="49" fillId="0" borderId="151" xfId="57" applyFont="1" applyBorder="1" applyAlignment="1">
      <alignment vertical="center"/>
    </xf>
    <xf numFmtId="0" fontId="49" fillId="0" borderId="267" xfId="57" applyFont="1" applyBorder="1" applyAlignment="1">
      <alignment vertical="center"/>
    </xf>
    <xf numFmtId="0" fontId="13" fillId="0" borderId="268" xfId="57" applyFont="1" applyBorder="1" applyAlignment="1">
      <alignment horizontal="center" vertical="center"/>
    </xf>
    <xf numFmtId="49" fontId="2" fillId="0" borderId="14" xfId="57" applyNumberFormat="1" applyFont="1" applyBorder="1" applyAlignment="1" applyProtection="1">
      <alignment horizontal="center" vertical="center" wrapText="1"/>
    </xf>
    <xf numFmtId="0" fontId="2" fillId="0" borderId="14" xfId="57" applyFont="1" applyBorder="1" applyAlignment="1" applyProtection="1">
      <alignment horizontal="center" vertical="center" wrapText="1"/>
    </xf>
    <xf numFmtId="0" fontId="14" fillId="0" borderId="15" xfId="57" applyFont="1" applyBorder="1" applyAlignment="1">
      <alignment horizontal="center" vertical="center" wrapText="1"/>
    </xf>
    <xf numFmtId="0" fontId="13" fillId="0" borderId="269" xfId="57" applyFont="1" applyBorder="1" applyAlignment="1">
      <alignment vertical="center"/>
    </xf>
    <xf numFmtId="0" fontId="13" fillId="0" borderId="270" xfId="57" applyFont="1" applyBorder="1" applyAlignment="1">
      <alignment horizontal="center" vertical="center"/>
    </xf>
    <xf numFmtId="49" fontId="2" fillId="0" borderId="271" xfId="57" applyNumberFormat="1" applyFont="1" applyBorder="1" applyAlignment="1" applyProtection="1">
      <alignment horizontal="center" vertical="center" wrapText="1"/>
    </xf>
    <xf numFmtId="0" fontId="2" fillId="0" borderId="271" xfId="57" applyFont="1" applyBorder="1" applyAlignment="1" applyProtection="1">
      <alignment horizontal="center" vertical="center" wrapText="1"/>
    </xf>
    <xf numFmtId="0" fontId="14" fillId="0" borderId="272" xfId="57" applyFont="1" applyBorder="1" applyAlignment="1">
      <alignment horizontal="center" vertical="center" wrapText="1"/>
    </xf>
    <xf numFmtId="49" fontId="4" fillId="0" borderId="273" xfId="57" applyNumberFormat="1" applyFont="1" applyBorder="1"/>
    <xf numFmtId="0" fontId="4" fillId="0" borderId="274" xfId="57" applyFont="1" applyBorder="1" applyAlignment="1">
      <alignment horizontal="center"/>
    </xf>
    <xf numFmtId="3" fontId="4" fillId="0" borderId="11" xfId="57" applyNumberFormat="1" applyFont="1" applyBorder="1" applyProtection="1"/>
    <xf numFmtId="166" fontId="13" fillId="0" borderId="12" xfId="57" applyNumberFormat="1" applyFont="1" applyBorder="1"/>
    <xf numFmtId="49" fontId="4" fillId="0" borderId="275" xfId="57" applyNumberFormat="1" applyFont="1" applyBorder="1"/>
    <xf numFmtId="0" fontId="4" fillId="0" borderId="276" xfId="57" applyFont="1" applyBorder="1" applyAlignment="1">
      <alignment horizontal="center"/>
    </xf>
    <xf numFmtId="164" fontId="13" fillId="0" borderId="15" xfId="57" applyNumberFormat="1" applyFont="1" applyBorder="1" applyProtection="1"/>
    <xf numFmtId="49" fontId="4" fillId="0" borderId="277" xfId="57" applyNumberFormat="1" applyFont="1" applyBorder="1"/>
    <xf numFmtId="0" fontId="4" fillId="0" borderId="268" xfId="57" applyFont="1" applyBorder="1" applyAlignment="1">
      <alignment horizontal="center"/>
    </xf>
    <xf numFmtId="49" fontId="4" fillId="0" borderId="278" xfId="57" applyNumberFormat="1" applyFont="1" applyBorder="1"/>
    <xf numFmtId="49" fontId="4" fillId="0" borderId="265" xfId="57" applyNumberFormat="1" applyFont="1" applyBorder="1"/>
    <xf numFmtId="0" fontId="4" fillId="0" borderId="211" xfId="57" applyFont="1" applyBorder="1" applyAlignment="1">
      <alignment horizontal="center"/>
    </xf>
    <xf numFmtId="0" fontId="3" fillId="0" borderId="90" xfId="57" applyFont="1" applyBorder="1" applyAlignment="1"/>
    <xf numFmtId="0" fontId="3" fillId="0" borderId="279" xfId="57" applyFont="1" applyBorder="1" applyAlignment="1"/>
    <xf numFmtId="3" fontId="3" fillId="0" borderId="280" xfId="57" applyNumberFormat="1" applyFont="1" applyBorder="1"/>
    <xf numFmtId="164" fontId="14" fillId="0" borderId="23" xfId="57" applyNumberFormat="1" applyFont="1" applyBorder="1" applyProtection="1"/>
    <xf numFmtId="0" fontId="4" fillId="0" borderId="0" xfId="57" applyFont="1"/>
    <xf numFmtId="0" fontId="4" fillId="0" borderId="0" xfId="57" applyFont="1" applyAlignment="1">
      <alignment horizontal="center"/>
    </xf>
    <xf numFmtId="49" fontId="13" fillId="0" borderId="0" xfId="17" applyNumberFormat="1" applyFont="1" applyAlignment="1">
      <alignment horizontal="center"/>
    </xf>
    <xf numFmtId="0" fontId="13" fillId="0" borderId="0" xfId="17" applyFont="1" applyAlignment="1">
      <alignment horizontal="center"/>
    </xf>
    <xf numFmtId="0" fontId="47" fillId="0" borderId="0" xfId="58" applyFont="1" applyFill="1" applyAlignment="1">
      <alignment horizontal="center"/>
    </xf>
    <xf numFmtId="0" fontId="43" fillId="0" borderId="0" xfId="58" applyFont="1"/>
    <xf numFmtId="0" fontId="43" fillId="0" borderId="0" xfId="58" applyFont="1" applyAlignment="1">
      <alignment horizontal="right"/>
    </xf>
    <xf numFmtId="0" fontId="44" fillId="0" borderId="0" xfId="58" applyFont="1" applyFill="1" applyAlignment="1">
      <alignment horizontal="center" vertical="center"/>
    </xf>
    <xf numFmtId="0" fontId="43" fillId="0" borderId="0" xfId="58" applyFont="1" applyFill="1"/>
    <xf numFmtId="0" fontId="45" fillId="0" borderId="0" xfId="58" applyFont="1" applyFill="1" applyAlignment="1">
      <alignment horizontal="center" vertical="center"/>
    </xf>
    <xf numFmtId="0" fontId="43" fillId="0" borderId="0" xfId="58" applyFont="1" applyFill="1" applyBorder="1" applyAlignment="1">
      <alignment horizontal="center" vertical="center"/>
    </xf>
    <xf numFmtId="0" fontId="43" fillId="0" borderId="0" xfId="58" applyFont="1" applyBorder="1" applyAlignment="1">
      <alignment horizontal="center" vertical="center"/>
    </xf>
    <xf numFmtId="0" fontId="45" fillId="0" borderId="71" xfId="58" applyFont="1" applyFill="1" applyBorder="1" applyAlignment="1">
      <alignment horizontal="center" vertical="center" wrapText="1"/>
    </xf>
    <xf numFmtId="0" fontId="45" fillId="0" borderId="199" xfId="58" applyFont="1" applyFill="1" applyBorder="1" applyAlignment="1">
      <alignment horizontal="center" vertical="center" wrapText="1"/>
    </xf>
    <xf numFmtId="0" fontId="45" fillId="0" borderId="215" xfId="58" applyFont="1" applyFill="1" applyBorder="1" applyAlignment="1">
      <alignment horizontal="center" vertical="center" wrapText="1"/>
    </xf>
    <xf numFmtId="0" fontId="45" fillId="0" borderId="201" xfId="58" applyFont="1" applyFill="1" applyBorder="1" applyAlignment="1">
      <alignment horizontal="center" vertical="center" wrapText="1"/>
    </xf>
    <xf numFmtId="0" fontId="45" fillId="0" borderId="202" xfId="58" applyFont="1" applyFill="1" applyBorder="1" applyAlignment="1">
      <alignment horizontal="center" vertical="center" wrapText="1"/>
    </xf>
    <xf numFmtId="0" fontId="45" fillId="0" borderId="13" xfId="56" applyFont="1" applyFill="1" applyBorder="1" applyAlignment="1">
      <alignment horizontal="center" vertical="center" wrapText="1"/>
    </xf>
    <xf numFmtId="0" fontId="45" fillId="0" borderId="14" xfId="55" applyFont="1" applyFill="1" applyBorder="1" applyAlignment="1">
      <alignment horizontal="center" vertical="center" wrapText="1"/>
    </xf>
    <xf numFmtId="0" fontId="45" fillId="0" borderId="15" xfId="55" applyFont="1" applyFill="1" applyBorder="1" applyAlignment="1">
      <alignment horizontal="center" vertical="center" wrapText="1"/>
    </xf>
    <xf numFmtId="0" fontId="43" fillId="0" borderId="13" xfId="58" applyFont="1" applyFill="1" applyBorder="1" applyAlignment="1">
      <alignment horizontal="left" vertical="center"/>
    </xf>
    <xf numFmtId="3" fontId="43" fillId="0" borderId="14" xfId="58" applyNumberFormat="1" applyFont="1" applyFill="1" applyBorder="1" applyAlignment="1">
      <alignment horizontal="center" vertical="center"/>
    </xf>
    <xf numFmtId="3" fontId="43" fillId="0" borderId="15" xfId="58" applyNumberFormat="1" applyFont="1" applyFill="1" applyBorder="1" applyAlignment="1">
      <alignment horizontal="center" vertical="center"/>
    </xf>
    <xf numFmtId="0" fontId="43" fillId="0" borderId="13" xfId="58" applyFont="1" applyFill="1" applyBorder="1" applyAlignment="1">
      <alignment horizontal="right" vertical="center"/>
    </xf>
    <xf numFmtId="0" fontId="43" fillId="0" borderId="28" xfId="58" applyFont="1" applyFill="1" applyBorder="1" applyAlignment="1">
      <alignment horizontal="right" vertical="center"/>
    </xf>
    <xf numFmtId="3" fontId="43" fillId="0" borderId="29" xfId="58" applyNumberFormat="1" applyFont="1" applyFill="1" applyBorder="1" applyAlignment="1">
      <alignment horizontal="center" vertical="center"/>
    </xf>
    <xf numFmtId="3" fontId="43" fillId="0" borderId="30" xfId="58" applyNumberFormat="1" applyFont="1" applyFill="1" applyBorder="1" applyAlignment="1">
      <alignment horizontal="center" vertical="center"/>
    </xf>
    <xf numFmtId="0" fontId="43" fillId="0" borderId="0" xfId="58" applyFont="1" applyFill="1" applyBorder="1" applyAlignment="1">
      <alignment horizontal="right" vertical="center"/>
    </xf>
    <xf numFmtId="3" fontId="46" fillId="0" borderId="0" xfId="58" applyNumberFormat="1" applyFont="1" applyFill="1" applyBorder="1" applyAlignment="1">
      <alignment horizontal="center" vertical="center"/>
    </xf>
    <xf numFmtId="0" fontId="43" fillId="0" borderId="0" xfId="58" applyFont="1" applyFill="1" applyAlignment="1">
      <alignment horizontal="right"/>
    </xf>
    <xf numFmtId="0" fontId="43" fillId="0" borderId="0" xfId="58" applyFont="1" applyFill="1" applyAlignment="1">
      <alignment horizontal="center" vertical="center"/>
    </xf>
    <xf numFmtId="0" fontId="45" fillId="0" borderId="1" xfId="58" applyFont="1" applyFill="1" applyBorder="1" applyAlignment="1">
      <alignment horizontal="center" vertical="center"/>
    </xf>
    <xf numFmtId="0" fontId="45" fillId="0" borderId="10" xfId="58" applyFont="1" applyFill="1" applyBorder="1" applyAlignment="1">
      <alignment horizontal="center" vertical="center"/>
    </xf>
    <xf numFmtId="0" fontId="43" fillId="0" borderId="28" xfId="58" applyFont="1" applyFill="1" applyBorder="1" applyAlignment="1">
      <alignment horizontal="left" vertical="center"/>
    </xf>
    <xf numFmtId="3" fontId="43" fillId="0" borderId="14" xfId="58" applyNumberFormat="1" applyFont="1" applyFill="1" applyBorder="1" applyAlignment="1">
      <alignment horizontal="center" vertical="center" wrapText="1"/>
    </xf>
    <xf numFmtId="3" fontId="43" fillId="0" borderId="15" xfId="58" applyNumberFormat="1" applyFont="1" applyFill="1" applyBorder="1" applyAlignment="1">
      <alignment horizontal="center" vertical="center" wrapText="1"/>
    </xf>
    <xf numFmtId="3" fontId="43" fillId="0" borderId="0" xfId="58" applyNumberFormat="1" applyFont="1"/>
    <xf numFmtId="3" fontId="43" fillId="0" borderId="29" xfId="58" applyNumberFormat="1" applyFont="1" applyFill="1" applyBorder="1" applyAlignment="1">
      <alignment horizontal="center" vertical="center" wrapText="1"/>
    </xf>
    <xf numFmtId="3" fontId="43" fillId="0" borderId="30" xfId="58" applyNumberFormat="1" applyFont="1" applyFill="1" applyBorder="1" applyAlignment="1">
      <alignment horizontal="center" vertical="center" wrapText="1"/>
    </xf>
    <xf numFmtId="0" fontId="51" fillId="0" borderId="0" xfId="55" applyFont="1" applyFill="1" applyBorder="1"/>
    <xf numFmtId="14" fontId="43" fillId="0" borderId="0" xfId="58" applyNumberFormat="1" applyFont="1" applyAlignment="1">
      <alignment horizontal="left"/>
    </xf>
    <xf numFmtId="0" fontId="44" fillId="0" borderId="0" xfId="58" applyFont="1" applyAlignment="1">
      <alignment horizontal="center" vertical="center"/>
    </xf>
    <xf numFmtId="0" fontId="43" fillId="0" borderId="0" xfId="58" applyFont="1" applyAlignment="1">
      <alignment horizontal="center" vertical="center"/>
    </xf>
    <xf numFmtId="0" fontId="45" fillId="0" borderId="1" xfId="58" applyFont="1" applyBorder="1" applyAlignment="1">
      <alignment horizontal="center" vertical="center"/>
    </xf>
    <xf numFmtId="0" fontId="45" fillId="0" borderId="199" xfId="58" applyFont="1" applyBorder="1" applyAlignment="1">
      <alignment horizontal="center" vertical="center" wrapText="1"/>
    </xf>
    <xf numFmtId="0" fontId="45" fillId="0" borderId="215" xfId="58" applyFont="1" applyBorder="1" applyAlignment="1">
      <alignment horizontal="center" vertical="center" wrapText="1"/>
    </xf>
    <xf numFmtId="0" fontId="45" fillId="0" borderId="201" xfId="58" applyFont="1" applyBorder="1" applyAlignment="1">
      <alignment horizontal="center" vertical="center" wrapText="1"/>
    </xf>
    <xf numFmtId="0" fontId="45" fillId="0" borderId="202" xfId="58" applyFont="1" applyBorder="1" applyAlignment="1">
      <alignment horizontal="center" vertical="center" wrapText="1"/>
    </xf>
    <xf numFmtId="0" fontId="45" fillId="0" borderId="10" xfId="58" applyFont="1" applyBorder="1" applyAlignment="1">
      <alignment horizontal="center" vertical="center"/>
    </xf>
    <xf numFmtId="0" fontId="13" fillId="0" borderId="0" xfId="59"/>
    <xf numFmtId="0" fontId="13" fillId="0" borderId="0" xfId="59" applyFill="1"/>
    <xf numFmtId="4" fontId="0" fillId="0" borderId="0" xfId="0" applyNumberFormat="1"/>
    <xf numFmtId="0" fontId="14" fillId="0" borderId="0" xfId="60" applyFont="1" applyBorder="1" applyAlignment="1" applyProtection="1">
      <alignment horizontal="center"/>
    </xf>
    <xf numFmtId="0" fontId="14" fillId="0" borderId="0" xfId="60" applyFont="1" applyBorder="1" applyAlignment="1"/>
    <xf numFmtId="0" fontId="14" fillId="0" borderId="0" xfId="59" applyFont="1" applyFill="1" applyAlignment="1">
      <alignment horizontal="center"/>
    </xf>
    <xf numFmtId="0" fontId="13" fillId="0" borderId="0" xfId="59" applyFont="1" applyAlignment="1">
      <alignment horizontal="center"/>
    </xf>
    <xf numFmtId="0" fontId="13" fillId="0" borderId="0" xfId="59" applyFont="1" applyAlignment="1"/>
    <xf numFmtId="0" fontId="13" fillId="0" borderId="0" xfId="59" applyFont="1"/>
    <xf numFmtId="0" fontId="14" fillId="0" borderId="0" xfId="60" applyFont="1" applyAlignment="1" applyProtection="1">
      <alignment horizontal="center"/>
    </xf>
    <xf numFmtId="0" fontId="14" fillId="0" borderId="0" xfId="60" applyFont="1" applyAlignment="1">
      <alignment horizontal="center"/>
    </xf>
    <xf numFmtId="171" fontId="14" fillId="0" borderId="0" xfId="60" applyNumberFormat="1" applyFont="1" applyAlignment="1" applyProtection="1">
      <alignment horizontal="center"/>
    </xf>
    <xf numFmtId="0" fontId="14" fillId="0" borderId="0" xfId="60" applyFont="1" applyAlignment="1"/>
    <xf numFmtId="0" fontId="14" fillId="0" borderId="0" xfId="60" applyFont="1" applyFill="1" applyBorder="1" applyAlignment="1"/>
    <xf numFmtId="0" fontId="13" fillId="0" borderId="0" xfId="59" applyFont="1" applyFill="1"/>
    <xf numFmtId="0" fontId="13" fillId="0" borderId="0" xfId="60" applyFont="1" applyBorder="1" applyAlignment="1" applyProtection="1">
      <alignment horizontal="center"/>
    </xf>
    <xf numFmtId="0" fontId="13" fillId="0" borderId="0" xfId="60" applyFont="1" applyBorder="1" applyAlignment="1"/>
    <xf numFmtId="0" fontId="13" fillId="0" borderId="0" xfId="60" applyFont="1" applyFill="1" applyBorder="1" applyAlignment="1"/>
    <xf numFmtId="0" fontId="14" fillId="0" borderId="261" xfId="60" applyFont="1" applyBorder="1" applyAlignment="1" applyProtection="1">
      <alignment horizontal="center" vertical="center" wrapText="1"/>
    </xf>
    <xf numFmtId="0" fontId="13" fillId="0" borderId="281" xfId="59" applyFont="1" applyBorder="1" applyAlignment="1">
      <alignment horizontal="center" vertical="center" wrapText="1"/>
    </xf>
    <xf numFmtId="0" fontId="14" fillId="0" borderId="281" xfId="60" applyFont="1" applyFill="1" applyBorder="1" applyAlignment="1" applyProtection="1">
      <alignment horizontal="center" vertical="center" wrapText="1"/>
    </xf>
    <xf numFmtId="0" fontId="13" fillId="0" borderId="281" xfId="59" applyFont="1" applyFill="1" applyBorder="1" applyAlignment="1">
      <alignment horizontal="center" vertical="center" wrapText="1"/>
    </xf>
    <xf numFmtId="0" fontId="14" fillId="0" borderId="281" xfId="60" applyFont="1" applyBorder="1" applyAlignment="1" applyProtection="1">
      <alignment horizontal="center" vertical="center" wrapText="1"/>
    </xf>
    <xf numFmtId="0" fontId="13" fillId="0" borderId="282" xfId="59" applyFont="1" applyBorder="1" applyAlignment="1">
      <alignment horizontal="center" vertical="center" wrapText="1"/>
    </xf>
    <xf numFmtId="0" fontId="14" fillId="0" borderId="111" xfId="60" applyFont="1" applyBorder="1" applyAlignment="1" applyProtection="1">
      <alignment horizontal="center" vertical="center" wrapText="1"/>
    </xf>
    <xf numFmtId="0" fontId="13" fillId="0" borderId="281" xfId="59" applyFont="1" applyBorder="1" applyAlignment="1">
      <alignment vertical="center" wrapText="1"/>
    </xf>
    <xf numFmtId="0" fontId="2" fillId="0" borderId="281" xfId="61" applyFont="1" applyBorder="1" applyAlignment="1" applyProtection="1">
      <alignment horizontal="center" vertical="center" wrapText="1"/>
    </xf>
    <xf numFmtId="0" fontId="2" fillId="0" borderId="111" xfId="61" applyFont="1" applyBorder="1" applyAlignment="1" applyProtection="1">
      <alignment horizontal="center" vertical="center" wrapText="1"/>
    </xf>
    <xf numFmtId="0" fontId="14" fillId="0" borderId="281" xfId="62" applyFont="1" applyBorder="1" applyAlignment="1" applyProtection="1">
      <alignment horizontal="center" vertical="center" wrapText="1"/>
    </xf>
    <xf numFmtId="0" fontId="14" fillId="0" borderId="265" xfId="60" applyFont="1" applyBorder="1" applyAlignment="1" applyProtection="1">
      <alignment horizontal="center" vertical="center" wrapText="1"/>
    </xf>
    <xf numFmtId="0" fontId="13" fillId="0" borderId="61" xfId="59" applyFont="1" applyBorder="1" applyAlignment="1">
      <alignment horizontal="center" vertical="center" wrapText="1"/>
    </xf>
    <xf numFmtId="0" fontId="13" fillId="0" borderId="49" xfId="59" applyFont="1" applyFill="1" applyBorder="1" applyAlignment="1">
      <alignment vertical="center" wrapText="1"/>
    </xf>
    <xf numFmtId="0" fontId="13" fillId="0" borderId="49" xfId="59" applyFont="1" applyBorder="1" applyAlignment="1">
      <alignment horizontal="center" vertical="center" wrapText="1"/>
    </xf>
    <xf numFmtId="0" fontId="13" fillId="0" borderId="283" xfId="59" applyFont="1" applyBorder="1" applyAlignment="1">
      <alignment horizontal="center" vertical="center" wrapText="1"/>
    </xf>
    <xf numFmtId="0" fontId="13" fillId="0" borderId="51" xfId="59" applyFont="1" applyBorder="1" applyAlignment="1">
      <alignment vertical="center" wrapText="1"/>
    </xf>
    <xf numFmtId="0" fontId="13" fillId="0" borderId="49" xfId="59" applyFont="1" applyBorder="1" applyAlignment="1">
      <alignment vertical="center" wrapText="1"/>
    </xf>
    <xf numFmtId="0" fontId="13" fillId="0" borderId="51" xfId="59" applyFont="1" applyBorder="1" applyAlignment="1">
      <alignment horizontal="center" vertical="center" wrapText="1"/>
    </xf>
    <xf numFmtId="0" fontId="14" fillId="0" borderId="284" xfId="60" applyFont="1" applyBorder="1" applyAlignment="1" applyProtection="1">
      <alignment horizontal="center" vertical="center" wrapText="1"/>
    </xf>
    <xf numFmtId="0" fontId="14" fillId="0" borderId="29" xfId="59" applyFont="1" applyBorder="1" applyAlignment="1">
      <alignment horizontal="center" vertical="center" wrapText="1"/>
    </xf>
    <xf numFmtId="0" fontId="14" fillId="0" borderId="79" xfId="60" applyFont="1" applyFill="1" applyBorder="1" applyAlignment="1" applyProtection="1">
      <alignment horizontal="centerContinuous"/>
    </xf>
    <xf numFmtId="0" fontId="14" fillId="0" borderId="80" xfId="60" applyFont="1" applyFill="1" applyBorder="1" applyAlignment="1" applyProtection="1">
      <alignment horizontal="centerContinuous"/>
    </xf>
    <xf numFmtId="0" fontId="14" fillId="0" borderId="80" xfId="60" applyFont="1" applyBorder="1" applyAlignment="1" applyProtection="1">
      <alignment horizontal="centerContinuous"/>
    </xf>
    <xf numFmtId="0" fontId="14" fillId="0" borderId="285" xfId="60" applyFont="1" applyBorder="1" applyAlignment="1" applyProtection="1">
      <alignment horizontal="centerContinuous"/>
    </xf>
    <xf numFmtId="0" fontId="14" fillId="0" borderId="79" xfId="60" applyFont="1" applyBorder="1" applyAlignment="1" applyProtection="1">
      <alignment horizontal="centerContinuous"/>
    </xf>
    <xf numFmtId="0" fontId="2" fillId="0" borderId="80" xfId="61" applyFont="1" applyBorder="1" applyAlignment="1" applyProtection="1">
      <alignment horizontal="centerContinuous"/>
    </xf>
    <xf numFmtId="0" fontId="2" fillId="0" borderId="80" xfId="60" applyFont="1" applyBorder="1" applyAlignment="1" applyProtection="1">
      <alignment horizontal="centerContinuous"/>
    </xf>
    <xf numFmtId="0" fontId="2" fillId="0" borderId="79" xfId="61" applyFont="1" applyBorder="1" applyAlignment="1" applyProtection="1">
      <alignment horizontal="centerContinuous"/>
    </xf>
    <xf numFmtId="0" fontId="14" fillId="0" borderId="80" xfId="62" applyFont="1" applyBorder="1" applyAlignment="1" applyProtection="1">
      <alignment horizontal="centerContinuous"/>
    </xf>
    <xf numFmtId="0" fontId="13" fillId="0" borderId="286" xfId="60" applyFont="1" applyBorder="1" applyAlignment="1" applyProtection="1">
      <alignment horizontal="left" vertical="center" wrapText="1"/>
    </xf>
    <xf numFmtId="0" fontId="13" fillId="0" borderId="72" xfId="59" applyFont="1" applyBorder="1" applyAlignment="1">
      <alignment horizontal="center" vertical="center" wrapText="1"/>
    </xf>
    <xf numFmtId="3" fontId="13" fillId="0" borderId="49" xfId="60" applyNumberFormat="1" applyFont="1" applyFill="1" applyBorder="1" applyProtection="1"/>
    <xf numFmtId="164" fontId="13" fillId="0" borderId="49" xfId="59" applyNumberFormat="1" applyFont="1" applyFill="1" applyBorder="1" applyProtection="1"/>
    <xf numFmtId="164" fontId="13" fillId="0" borderId="283" xfId="59" applyNumberFormat="1" applyFont="1" applyBorder="1" applyProtection="1"/>
    <xf numFmtId="164" fontId="13" fillId="0" borderId="49" xfId="59" applyNumberFormat="1" applyFont="1" applyBorder="1" applyProtection="1"/>
    <xf numFmtId="3" fontId="13" fillId="0" borderId="49" xfId="60" applyNumberFormat="1" applyFont="1" applyBorder="1" applyProtection="1"/>
    <xf numFmtId="164" fontId="13" fillId="0" borderId="287" xfId="59" applyNumberFormat="1" applyFont="1" applyBorder="1" applyProtection="1"/>
    <xf numFmtId="49" fontId="13" fillId="0" borderId="273" xfId="60" applyNumberFormat="1" applyFont="1" applyBorder="1"/>
    <xf numFmtId="0" fontId="13" fillId="0" borderId="49" xfId="60" applyFont="1" applyBorder="1" applyAlignment="1">
      <alignment horizontal="center"/>
    </xf>
    <xf numFmtId="49" fontId="13" fillId="0" borderId="275" xfId="60" applyNumberFormat="1" applyFont="1" applyBorder="1"/>
    <xf numFmtId="0" fontId="13" fillId="0" borderId="56" xfId="60" applyFont="1" applyBorder="1" applyAlignment="1">
      <alignment horizontal="center"/>
    </xf>
    <xf numFmtId="164" fontId="4" fillId="0" borderId="58" xfId="59" applyNumberFormat="1" applyFont="1" applyFill="1" applyBorder="1" applyProtection="1"/>
    <xf numFmtId="164" fontId="4" fillId="0" borderId="138" xfId="59" applyNumberFormat="1" applyFont="1" applyBorder="1" applyProtection="1"/>
    <xf numFmtId="164" fontId="4" fillId="0" borderId="58" xfId="59" applyNumberFormat="1" applyFont="1" applyBorder="1" applyProtection="1"/>
    <xf numFmtId="164" fontId="4" fillId="0" borderId="288" xfId="59" applyNumberFormat="1" applyFont="1" applyBorder="1" applyProtection="1"/>
    <xf numFmtId="49" fontId="4" fillId="0" borderId="13" xfId="59" applyNumberFormat="1" applyFont="1" applyBorder="1"/>
    <xf numFmtId="49" fontId="4" fillId="0" borderId="289" xfId="59" applyNumberFormat="1" applyFont="1" applyBorder="1"/>
    <xf numFmtId="0" fontId="13" fillId="0" borderId="206" xfId="60" applyFont="1" applyBorder="1" applyAlignment="1">
      <alignment horizontal="center"/>
    </xf>
    <xf numFmtId="49" fontId="13" fillId="0" borderId="277" xfId="60" applyNumberFormat="1" applyFont="1" applyBorder="1"/>
    <xf numFmtId="0" fontId="14" fillId="0" borderId="84" xfId="60" applyFont="1" applyBorder="1" applyAlignment="1" applyProtection="1">
      <alignment horizontal="left"/>
    </xf>
    <xf numFmtId="0" fontId="13" fillId="0" borderId="85" xfId="59" applyFont="1" applyBorder="1" applyAlignment="1"/>
    <xf numFmtId="3" fontId="14" fillId="0" borderId="85" xfId="60" applyNumberFormat="1" applyFont="1" applyFill="1" applyBorder="1" applyProtection="1"/>
    <xf numFmtId="164" fontId="14" fillId="0" borderId="148" xfId="59" applyNumberFormat="1" applyFont="1" applyBorder="1" applyProtection="1"/>
    <xf numFmtId="164" fontId="14" fillId="0" borderId="85" xfId="59" applyNumberFormat="1" applyFont="1" applyFill="1" applyBorder="1" applyProtection="1"/>
    <xf numFmtId="164" fontId="14" fillId="0" borderId="85" xfId="59" applyNumberFormat="1" applyFont="1" applyBorder="1" applyProtection="1"/>
    <xf numFmtId="3" fontId="14" fillId="0" borderId="85" xfId="60" applyNumberFormat="1" applyFont="1" applyBorder="1" applyProtection="1"/>
    <xf numFmtId="0" fontId="13" fillId="0" borderId="0" xfId="12" applyFont="1"/>
    <xf numFmtId="166" fontId="13" fillId="0" borderId="0" xfId="12" applyNumberFormat="1" applyFont="1"/>
    <xf numFmtId="0" fontId="5" fillId="0" borderId="0" xfId="63" applyFont="1" applyProtection="1"/>
    <xf numFmtId="0" fontId="52" fillId="0" borderId="0" xfId="63" applyFont="1" applyAlignment="1" applyProtection="1">
      <alignment horizontal="centerContinuous"/>
    </xf>
    <xf numFmtId="0" fontId="14" fillId="0" borderId="0" xfId="64" applyFont="1" applyAlignment="1" applyProtection="1">
      <alignment horizontal="center"/>
    </xf>
    <xf numFmtId="0" fontId="13" fillId="0" borderId="0" xfId="12" applyFont="1" applyAlignment="1"/>
    <xf numFmtId="0" fontId="5" fillId="0" borderId="0" xfId="63" applyFont="1"/>
    <xf numFmtId="171" fontId="14" fillId="0" borderId="0" xfId="64" applyNumberFormat="1" applyFont="1" applyAlignment="1" applyProtection="1">
      <alignment horizontal="center"/>
    </xf>
    <xf numFmtId="171" fontId="14" fillId="0" borderId="0" xfId="64" applyNumberFormat="1" applyFont="1" applyBorder="1" applyAlignment="1" applyProtection="1">
      <alignment horizontal="center"/>
    </xf>
    <xf numFmtId="171" fontId="14" fillId="0" borderId="0" xfId="64" applyNumberFormat="1" applyFont="1" applyBorder="1" applyAlignment="1" applyProtection="1">
      <alignment horizontal="center"/>
    </xf>
    <xf numFmtId="0" fontId="14" fillId="0" borderId="0" xfId="64" applyFont="1" applyBorder="1" applyAlignment="1">
      <alignment horizontal="center"/>
    </xf>
    <xf numFmtId="166" fontId="14" fillId="0" borderId="0" xfId="64" applyNumberFormat="1" applyFont="1" applyBorder="1" applyAlignment="1">
      <alignment horizontal="center"/>
    </xf>
    <xf numFmtId="0" fontId="19" fillId="0" borderId="0" xfId="63" applyFont="1" applyProtection="1"/>
    <xf numFmtId="0" fontId="13" fillId="0" borderId="2" xfId="12" applyFont="1" applyBorder="1" applyAlignment="1">
      <alignment vertical="center"/>
    </xf>
    <xf numFmtId="0" fontId="14" fillId="0" borderId="112" xfId="64" applyFont="1" applyBorder="1" applyAlignment="1" applyProtection="1">
      <alignment horizontal="center" vertical="center" wrapText="1"/>
    </xf>
    <xf numFmtId="0" fontId="13" fillId="0" borderId="112" xfId="12" applyFont="1" applyBorder="1" applyAlignment="1">
      <alignment horizontal="center" vertical="center" wrapText="1"/>
    </xf>
    <xf numFmtId="0" fontId="13" fillId="0" borderId="287" xfId="12" applyFont="1" applyBorder="1" applyAlignment="1">
      <alignment horizontal="center" vertical="center" wrapText="1"/>
    </xf>
    <xf numFmtId="172" fontId="5" fillId="0" borderId="0" xfId="63" applyNumberFormat="1" applyFont="1" applyProtection="1"/>
    <xf numFmtId="0" fontId="13" fillId="0" borderId="5" xfId="12" applyFont="1" applyBorder="1" applyAlignment="1">
      <alignment vertical="center"/>
    </xf>
    <xf numFmtId="0" fontId="13" fillId="0" borderId="56" xfId="12" applyFont="1" applyBorder="1" applyAlignment="1">
      <alignment vertical="center" wrapText="1"/>
    </xf>
    <xf numFmtId="0" fontId="13" fillId="0" borderId="56" xfId="12" applyFont="1" applyBorder="1" applyAlignment="1">
      <alignment horizontal="center" vertical="center" wrapText="1"/>
    </xf>
    <xf numFmtId="0" fontId="13" fillId="0" borderId="288" xfId="12" applyFont="1" applyBorder="1" applyAlignment="1">
      <alignment horizontal="center" vertical="center" wrapText="1"/>
    </xf>
    <xf numFmtId="0" fontId="14" fillId="0" borderId="80" xfId="64" applyFont="1" applyBorder="1" applyAlignment="1" applyProtection="1">
      <alignment horizontal="centerContinuous" vertical="center"/>
    </xf>
    <xf numFmtId="166" fontId="14" fillId="0" borderId="80" xfId="64" applyNumberFormat="1" applyFont="1" applyBorder="1" applyAlignment="1" applyProtection="1">
      <alignment horizontal="centerContinuous" vertical="center"/>
    </xf>
    <xf numFmtId="166" fontId="14" fillId="0" borderId="285" xfId="64" applyNumberFormat="1" applyFont="1" applyBorder="1" applyAlignment="1" applyProtection="1">
      <alignment horizontal="centerContinuous" vertical="center"/>
    </xf>
    <xf numFmtId="49" fontId="13" fillId="0" borderId="273" xfId="64" applyNumberFormat="1" applyFont="1" applyBorder="1"/>
    <xf numFmtId="0" fontId="13" fillId="0" borderId="290" xfId="12" applyFont="1" applyBorder="1" applyAlignment="1">
      <alignment horizontal="center" vertical="center"/>
    </xf>
    <xf numFmtId="3" fontId="13" fillId="0" borderId="49" xfId="64" applyNumberFormat="1" applyFont="1" applyBorder="1" applyAlignment="1" applyProtection="1">
      <alignment horizontal="right" vertical="center"/>
    </xf>
    <xf numFmtId="164" fontId="13" fillId="0" borderId="49" xfId="64" applyNumberFormat="1" applyFont="1" applyBorder="1" applyAlignment="1" applyProtection="1">
      <alignment horizontal="right" vertical="center"/>
    </xf>
    <xf numFmtId="164" fontId="13" fillId="0" borderId="287" xfId="64" applyNumberFormat="1" applyFont="1" applyBorder="1" applyAlignment="1" applyProtection="1">
      <alignment horizontal="right" vertical="center"/>
    </xf>
    <xf numFmtId="0" fontId="13" fillId="0" borderId="50" xfId="64" applyFont="1" applyBorder="1" applyAlignment="1">
      <alignment horizontal="center"/>
    </xf>
    <xf numFmtId="164" fontId="13" fillId="0" borderId="51" xfId="63" applyNumberFormat="1" applyFont="1" applyBorder="1" applyProtection="1"/>
    <xf numFmtId="164" fontId="13" fillId="0" borderId="283" xfId="63" applyNumberFormat="1" applyFont="1" applyBorder="1" applyProtection="1"/>
    <xf numFmtId="49" fontId="13" fillId="0" borderId="275" xfId="64" applyNumberFormat="1" applyFont="1" applyBorder="1"/>
    <xf numFmtId="0" fontId="13" fillId="0" borderId="57" xfId="64" applyFont="1" applyBorder="1" applyAlignment="1">
      <alignment horizontal="center"/>
    </xf>
    <xf numFmtId="49" fontId="13" fillId="0" borderId="265" xfId="64" applyNumberFormat="1" applyFont="1" applyFill="1" applyBorder="1"/>
    <xf numFmtId="49" fontId="13" fillId="0" borderId="277" xfId="64" applyNumberFormat="1" applyFont="1" applyBorder="1"/>
    <xf numFmtId="0" fontId="13" fillId="0" borderId="209" xfId="64" applyFont="1" applyBorder="1" applyAlignment="1">
      <alignment horizontal="center"/>
    </xf>
    <xf numFmtId="164" fontId="13" fillId="0" borderId="285" xfId="63" applyNumberFormat="1" applyFont="1" applyBorder="1" applyProtection="1"/>
    <xf numFmtId="0" fontId="14" fillId="0" borderId="84" xfId="64" applyFont="1" applyBorder="1" applyAlignment="1" applyProtection="1">
      <alignment horizontal="left"/>
    </xf>
    <xf numFmtId="3" fontId="14" fillId="0" borderId="85" xfId="63" applyNumberFormat="1" applyFont="1" applyBorder="1" applyProtection="1"/>
    <xf numFmtId="164" fontId="14" fillId="0" borderId="85" xfId="63" applyNumberFormat="1" applyFont="1" applyBorder="1" applyProtection="1"/>
    <xf numFmtId="166" fontId="14" fillId="0" borderId="148" xfId="63" applyNumberFormat="1" applyFont="1" applyBorder="1" applyProtection="1"/>
    <xf numFmtId="0" fontId="4" fillId="0" borderId="0" xfId="63" applyFont="1"/>
    <xf numFmtId="166" fontId="4" fillId="0" borderId="0" xfId="63" applyNumberFormat="1" applyFont="1"/>
    <xf numFmtId="3" fontId="13" fillId="0" borderId="0" xfId="12" applyNumberFormat="1" applyFont="1"/>
    <xf numFmtId="0" fontId="13" fillId="0" borderId="0" xfId="12"/>
    <xf numFmtId="0" fontId="12" fillId="3" borderId="0" xfId="0" applyFont="1" applyFill="1" applyAlignment="1">
      <alignment horizontal="left"/>
    </xf>
    <xf numFmtId="0" fontId="53" fillId="3" borderId="0" xfId="0" applyFont="1" applyFill="1"/>
    <xf numFmtId="0" fontId="2" fillId="0" borderId="1" xfId="10" applyFont="1" applyBorder="1" applyAlignment="1" applyProtection="1">
      <alignment horizontal="center" vertical="center"/>
    </xf>
    <xf numFmtId="0" fontId="13" fillId="0" borderId="2" xfId="10" applyFont="1" applyBorder="1" applyAlignment="1">
      <alignment vertical="center"/>
    </xf>
    <xf numFmtId="0" fontId="14" fillId="0" borderId="135" xfId="63" applyFont="1" applyBorder="1" applyAlignment="1" applyProtection="1">
      <alignment horizontal="center" vertical="center" wrapText="1"/>
    </xf>
    <xf numFmtId="0" fontId="13" fillId="0" borderId="112" xfId="10" applyFont="1" applyBorder="1" applyAlignment="1">
      <alignment horizontal="center" vertical="center" wrapText="1"/>
    </xf>
    <xf numFmtId="166" fontId="13" fillId="0" borderId="112" xfId="10" applyNumberFormat="1" applyFont="1" applyBorder="1" applyAlignment="1">
      <alignment horizontal="center" vertical="center" wrapText="1"/>
    </xf>
    <xf numFmtId="0" fontId="14" fillId="0" borderId="109" xfId="63" applyFont="1" applyBorder="1" applyAlignment="1" applyProtection="1">
      <alignment horizontal="center" vertical="center" wrapText="1"/>
    </xf>
    <xf numFmtId="0" fontId="13" fillId="0" borderId="110" xfId="10" applyFont="1" applyBorder="1" applyAlignment="1">
      <alignment horizontal="center" vertical="center" wrapText="1"/>
    </xf>
    <xf numFmtId="166" fontId="13" fillId="0" borderId="111" xfId="10" applyNumberFormat="1" applyFont="1" applyBorder="1" applyAlignment="1">
      <alignment horizontal="center" vertical="center" wrapText="1"/>
    </xf>
    <xf numFmtId="0" fontId="14" fillId="0" borderId="112" xfId="63" applyFont="1" applyBorder="1" applyAlignment="1" applyProtection="1">
      <alignment horizontal="center" vertical="center" wrapText="1"/>
    </xf>
    <xf numFmtId="166" fontId="13" fillId="0" borderId="287" xfId="10" applyNumberFormat="1" applyFont="1" applyBorder="1" applyAlignment="1">
      <alignment horizontal="center" vertical="center" wrapText="1"/>
    </xf>
    <xf numFmtId="0" fontId="2" fillId="0" borderId="4" xfId="10" applyFont="1" applyBorder="1" applyAlignment="1" applyProtection="1">
      <alignment horizontal="center" vertical="center"/>
    </xf>
    <xf numFmtId="0" fontId="13" fillId="0" borderId="5" xfId="10" applyFont="1" applyBorder="1" applyAlignment="1">
      <alignment vertical="center"/>
    </xf>
    <xf numFmtId="0" fontId="13" fillId="0" borderId="58" xfId="10" applyFont="1" applyBorder="1" applyAlignment="1">
      <alignment horizontal="center" vertical="center" wrapText="1"/>
    </xf>
    <xf numFmtId="0" fontId="13" fillId="0" borderId="56" xfId="10" applyFont="1" applyBorder="1" applyAlignment="1">
      <alignment horizontal="center" vertical="center" wrapText="1"/>
    </xf>
    <xf numFmtId="166" fontId="13" fillId="0" borderId="56" xfId="10" applyNumberFormat="1" applyFont="1" applyBorder="1" applyAlignment="1">
      <alignment horizontal="center" vertical="center" wrapText="1"/>
    </xf>
    <xf numFmtId="0" fontId="13" fillId="0" borderId="50" xfId="10" applyFont="1" applyBorder="1" applyAlignment="1">
      <alignment horizontal="center" vertical="center" wrapText="1"/>
    </xf>
    <xf numFmtId="0" fontId="13" fillId="0" borderId="77" xfId="10" applyFont="1" applyBorder="1" applyAlignment="1">
      <alignment horizontal="center" vertical="center" wrapText="1"/>
    </xf>
    <xf numFmtId="166" fontId="13" fillId="0" borderId="51" xfId="10" applyNumberFormat="1" applyFont="1" applyBorder="1" applyAlignment="1">
      <alignment horizontal="center" vertical="center" wrapText="1"/>
    </xf>
    <xf numFmtId="166" fontId="13" fillId="0" borderId="288" xfId="10" applyNumberFormat="1" applyFont="1" applyBorder="1" applyAlignment="1">
      <alignment horizontal="center" vertical="center" wrapText="1"/>
    </xf>
    <xf numFmtId="0" fontId="2" fillId="0" borderId="131" xfId="10" applyFont="1" applyBorder="1" applyAlignment="1" applyProtection="1">
      <alignment horizontal="center" vertical="center"/>
    </xf>
    <xf numFmtId="0" fontId="14" fillId="0" borderId="79" xfId="63" applyFont="1" applyBorder="1" applyAlignment="1" applyProtection="1">
      <alignment horizontal="centerContinuous" vertical="center"/>
    </xf>
    <xf numFmtId="0" fontId="14" fillId="0" borderId="80" xfId="63" applyFont="1" applyBorder="1" applyAlignment="1" applyProtection="1">
      <alignment horizontal="centerContinuous" vertical="center"/>
    </xf>
    <xf numFmtId="0" fontId="13" fillId="0" borderId="290" xfId="10" applyFont="1" applyBorder="1" applyAlignment="1">
      <alignment horizontal="center" vertical="center"/>
    </xf>
    <xf numFmtId="0" fontId="13" fillId="0" borderId="49" xfId="64" applyFont="1" applyBorder="1" applyAlignment="1">
      <alignment horizontal="center"/>
    </xf>
    <xf numFmtId="0" fontId="13" fillId="0" borderId="56" xfId="64" applyFont="1" applyBorder="1" applyAlignment="1">
      <alignment horizontal="center"/>
    </xf>
    <xf numFmtId="0" fontId="13" fillId="0" borderId="206" xfId="64" applyFont="1" applyBorder="1" applyAlignment="1">
      <alignment horizontal="center"/>
    </xf>
    <xf numFmtId="0" fontId="24" fillId="0" borderId="84" xfId="64" applyFont="1" applyBorder="1" applyAlignment="1" applyProtection="1">
      <alignment horizontal="left"/>
    </xf>
    <xf numFmtId="0" fontId="24" fillId="0" borderId="85" xfId="10" applyFont="1" applyBorder="1" applyAlignment="1"/>
    <xf numFmtId="164" fontId="14" fillId="0" borderId="148" xfId="63" applyNumberFormat="1" applyFont="1" applyBorder="1" applyProtection="1"/>
    <xf numFmtId="0" fontId="2" fillId="0" borderId="1" xfId="9" applyFont="1" applyBorder="1" applyAlignment="1" applyProtection="1">
      <alignment horizontal="center" vertical="center"/>
    </xf>
    <xf numFmtId="0" fontId="13" fillId="0" borderId="2" xfId="9" applyFont="1" applyBorder="1" applyAlignment="1">
      <alignment vertical="center"/>
    </xf>
    <xf numFmtId="0" fontId="14" fillId="0" borderId="135" xfId="65" applyFont="1" applyBorder="1" applyAlignment="1" applyProtection="1">
      <alignment horizontal="center" vertical="center" wrapText="1"/>
    </xf>
    <xf numFmtId="0" fontId="13" fillId="0" borderId="112" xfId="9" applyFont="1" applyBorder="1" applyAlignment="1">
      <alignment vertical="center" wrapText="1"/>
    </xf>
    <xf numFmtId="0" fontId="14" fillId="0" borderId="112" xfId="65" applyFont="1" applyBorder="1" applyAlignment="1" applyProtection="1">
      <alignment horizontal="center" vertical="center" wrapText="1"/>
    </xf>
    <xf numFmtId="0" fontId="13" fillId="0" borderId="112" xfId="9" applyFont="1" applyBorder="1" applyAlignment="1">
      <alignment horizontal="center" vertical="center" wrapText="1"/>
    </xf>
    <xf numFmtId="0" fontId="13" fillId="0" borderId="287" xfId="9" applyFont="1" applyBorder="1" applyAlignment="1">
      <alignment vertical="center" wrapText="1"/>
    </xf>
    <xf numFmtId="0" fontId="2" fillId="0" borderId="4" xfId="9" applyFont="1" applyBorder="1" applyAlignment="1" applyProtection="1">
      <alignment horizontal="center" vertical="center"/>
    </xf>
    <xf numFmtId="0" fontId="13" fillId="0" borderId="5" xfId="9" applyFont="1" applyBorder="1" applyAlignment="1">
      <alignment vertical="center"/>
    </xf>
    <xf numFmtId="0" fontId="13" fillId="0" borderId="58" xfId="9" applyFont="1" applyBorder="1" applyAlignment="1">
      <alignment vertical="center" wrapText="1"/>
    </xf>
    <xf numFmtId="0" fontId="13" fillId="0" borderId="56" xfId="9" applyFont="1" applyBorder="1" applyAlignment="1">
      <alignment vertical="center" wrapText="1"/>
    </xf>
    <xf numFmtId="0" fontId="13" fillId="0" borderId="56" xfId="9" applyFont="1" applyBorder="1" applyAlignment="1">
      <alignment horizontal="center" vertical="center" wrapText="1"/>
    </xf>
    <xf numFmtId="0" fontId="13" fillId="0" borderId="288" xfId="9" applyFont="1" applyBorder="1" applyAlignment="1">
      <alignment vertical="center" wrapText="1"/>
    </xf>
    <xf numFmtId="0" fontId="2" fillId="0" borderId="131" xfId="9" applyFont="1" applyBorder="1" applyAlignment="1" applyProtection="1">
      <alignment horizontal="center" vertical="center"/>
    </xf>
    <xf numFmtId="0" fontId="14" fillId="0" borderId="79" xfId="65" applyFont="1" applyBorder="1" applyAlignment="1" applyProtection="1">
      <alignment horizontal="centerContinuous" vertical="center"/>
    </xf>
    <xf numFmtId="0" fontId="14" fillId="0" borderId="80" xfId="65" applyFont="1" applyBorder="1" applyAlignment="1" applyProtection="1">
      <alignment horizontal="centerContinuous" vertical="center"/>
    </xf>
    <xf numFmtId="0" fontId="14" fillId="0" borderId="80" xfId="66" applyFont="1" applyBorder="1" applyAlignment="1" applyProtection="1">
      <alignment horizontal="centerContinuous" vertical="center"/>
    </xf>
    <xf numFmtId="0" fontId="13" fillId="0" borderId="290" xfId="9" applyFont="1" applyBorder="1" applyAlignment="1">
      <alignment horizontal="center" vertical="center"/>
    </xf>
    <xf numFmtId="0" fontId="24" fillId="0" borderId="85" xfId="9" applyFont="1" applyBorder="1" applyAlignment="1"/>
    <xf numFmtId="3" fontId="14" fillId="0" borderId="85" xfId="65" applyNumberFormat="1" applyFont="1" applyBorder="1" applyProtection="1"/>
    <xf numFmtId="0" fontId="2" fillId="0" borderId="1" xfId="13" applyFont="1" applyBorder="1" applyAlignment="1" applyProtection="1">
      <alignment horizontal="center" vertical="center"/>
    </xf>
    <xf numFmtId="0" fontId="13" fillId="0" borderId="2" xfId="13" applyFont="1" applyBorder="1" applyAlignment="1">
      <alignment vertical="center"/>
    </xf>
    <xf numFmtId="0" fontId="14" fillId="0" borderId="135" xfId="67" applyFont="1" applyBorder="1" applyAlignment="1" applyProtection="1">
      <alignment horizontal="center" vertical="center" wrapText="1"/>
    </xf>
    <xf numFmtId="0" fontId="13" fillId="0" borderId="112" xfId="13" applyFont="1" applyBorder="1" applyAlignment="1">
      <alignment horizontal="center" vertical="center" wrapText="1"/>
    </xf>
    <xf numFmtId="0" fontId="13" fillId="0" borderId="287" xfId="13" applyFont="1" applyBorder="1" applyAlignment="1">
      <alignment horizontal="center" vertical="center" wrapText="1"/>
    </xf>
    <xf numFmtId="0" fontId="2" fillId="0" borderId="4" xfId="13" applyFont="1" applyBorder="1" applyAlignment="1" applyProtection="1">
      <alignment horizontal="center" vertical="center"/>
    </xf>
    <xf numFmtId="0" fontId="13" fillId="0" borderId="5" xfId="13" applyFont="1" applyBorder="1" applyAlignment="1">
      <alignment vertical="center"/>
    </xf>
    <xf numFmtId="0" fontId="13" fillId="0" borderId="58" xfId="13" applyFont="1" applyBorder="1" applyAlignment="1">
      <alignment horizontal="center" vertical="center" wrapText="1"/>
    </xf>
    <xf numFmtId="0" fontId="13" fillId="0" borderId="56" xfId="13" applyFont="1" applyBorder="1" applyAlignment="1">
      <alignment horizontal="center" vertical="center" wrapText="1"/>
    </xf>
    <xf numFmtId="0" fontId="13" fillId="0" borderId="288" xfId="13" applyFont="1" applyBorder="1" applyAlignment="1">
      <alignment horizontal="center" vertical="center" wrapText="1"/>
    </xf>
    <xf numFmtId="0" fontId="2" fillId="0" borderId="131" xfId="13" applyFont="1" applyBorder="1" applyAlignment="1" applyProtection="1">
      <alignment horizontal="center" vertical="center"/>
    </xf>
    <xf numFmtId="0" fontId="14" fillId="0" borderId="79" xfId="67" applyFont="1" applyBorder="1" applyAlignment="1" applyProtection="1">
      <alignment horizontal="centerContinuous" vertical="center"/>
    </xf>
    <xf numFmtId="0" fontId="14" fillId="0" borderId="80" xfId="67" applyFont="1" applyBorder="1" applyAlignment="1" applyProtection="1">
      <alignment horizontal="centerContinuous" vertical="center"/>
    </xf>
    <xf numFmtId="0" fontId="13" fillId="0" borderId="290" xfId="13" applyFont="1" applyBorder="1" applyAlignment="1">
      <alignment horizontal="center" vertical="center"/>
    </xf>
    <xf numFmtId="0" fontId="13" fillId="0" borderId="85" xfId="13" applyFont="1" applyBorder="1" applyAlignment="1"/>
    <xf numFmtId="0" fontId="13" fillId="0" borderId="0" xfId="68" applyFont="1" applyFill="1"/>
    <xf numFmtId="0" fontId="13" fillId="0" borderId="0" xfId="68" applyFont="1"/>
    <xf numFmtId="165" fontId="13" fillId="0" borderId="0" xfId="68" applyNumberFormat="1" applyFont="1" applyFill="1" applyAlignment="1">
      <alignment horizontal="right"/>
    </xf>
    <xf numFmtId="0" fontId="13" fillId="0" borderId="0" xfId="68" applyFont="1" applyFill="1" applyAlignment="1">
      <alignment horizontal="left"/>
    </xf>
    <xf numFmtId="0" fontId="13" fillId="0" borderId="0" xfId="68" applyFont="1" applyAlignment="1">
      <alignment horizontal="left"/>
    </xf>
    <xf numFmtId="0" fontId="14" fillId="0" borderId="0" xfId="68" applyFont="1" applyAlignment="1">
      <alignment horizontal="center"/>
    </xf>
    <xf numFmtId="0" fontId="13" fillId="0" borderId="0" xfId="68" applyFont="1" applyAlignment="1">
      <alignment horizontal="center"/>
    </xf>
    <xf numFmtId="0" fontId="13" fillId="0" borderId="0" xfId="68" applyFont="1" applyAlignment="1">
      <alignment horizontal="center"/>
    </xf>
    <xf numFmtId="0" fontId="14" fillId="0" borderId="0" xfId="68" applyFont="1" applyAlignment="1">
      <alignment horizontal="center"/>
    </xf>
    <xf numFmtId="0" fontId="13" fillId="0" borderId="0" xfId="68" applyFont="1" applyFill="1" applyAlignment="1">
      <alignment horizontal="right" indent="1"/>
    </xf>
    <xf numFmtId="0" fontId="13" fillId="0" borderId="0" xfId="68" applyFont="1" applyFill="1" applyProtection="1">
      <protection locked="0"/>
    </xf>
    <xf numFmtId="0" fontId="13" fillId="0" borderId="0" xfId="68" quotePrefix="1" applyFont="1" applyFill="1" applyProtection="1">
      <protection locked="0"/>
    </xf>
    <xf numFmtId="165" fontId="13" fillId="0" borderId="0" xfId="68" applyNumberFormat="1" applyFont="1" applyFill="1"/>
    <xf numFmtId="0" fontId="13" fillId="0" borderId="0" xfId="68" applyFont="1" applyFill="1" applyBorder="1" applyAlignment="1">
      <alignment horizontal="left"/>
    </xf>
    <xf numFmtId="0" fontId="13" fillId="0" borderId="0" xfId="68" applyFont="1" applyFill="1" applyAlignment="1">
      <alignment horizontal="right"/>
    </xf>
    <xf numFmtId="0" fontId="14" fillId="0" borderId="0" xfId="68" applyFont="1" applyFill="1" applyAlignment="1" applyProtection="1">
      <alignment horizontal="center"/>
      <protection locked="0"/>
    </xf>
    <xf numFmtId="0" fontId="13" fillId="0" borderId="0" xfId="68" applyFont="1" applyAlignment="1"/>
    <xf numFmtId="0" fontId="14" fillId="0" borderId="0" xfId="68" quotePrefix="1" applyFont="1" applyFill="1" applyAlignment="1" applyProtection="1">
      <alignment horizontal="left"/>
      <protection locked="0"/>
    </xf>
    <xf numFmtId="164" fontId="13" fillId="0" borderId="0" xfId="68" applyNumberFormat="1" applyFont="1" applyFill="1" applyProtection="1">
      <protection locked="0"/>
    </xf>
    <xf numFmtId="0" fontId="14" fillId="0" borderId="1" xfId="69" applyNumberFormat="1" applyFont="1" applyFill="1" applyBorder="1" applyAlignment="1" applyProtection="1">
      <alignment horizontal="center" vertical="center" wrapText="1"/>
      <protection locked="0"/>
    </xf>
    <xf numFmtId="0" fontId="14" fillId="0" borderId="72" xfId="70" applyFont="1" applyFill="1" applyBorder="1" applyAlignment="1" applyProtection="1">
      <alignment horizontal="center" vertical="center"/>
      <protection locked="0"/>
    </xf>
    <xf numFmtId="0" fontId="14" fillId="0" borderId="72" xfId="68" applyFont="1" applyBorder="1" applyAlignment="1">
      <alignment horizontal="center" vertical="center"/>
    </xf>
    <xf numFmtId="0" fontId="14" fillId="0" borderId="199" xfId="68" applyFont="1" applyBorder="1" applyAlignment="1">
      <alignment horizontal="center" vertical="center"/>
    </xf>
    <xf numFmtId="0" fontId="14" fillId="0" borderId="105" xfId="70" applyFont="1" applyFill="1" applyBorder="1" applyAlignment="1" applyProtection="1">
      <alignment horizontal="center" vertical="center"/>
      <protection locked="0"/>
    </xf>
    <xf numFmtId="0" fontId="13" fillId="0" borderId="0" xfId="68" applyFont="1" applyBorder="1"/>
    <xf numFmtId="0" fontId="13" fillId="0" borderId="25" xfId="68" applyFont="1" applyBorder="1" applyAlignment="1">
      <alignment wrapText="1"/>
    </xf>
    <xf numFmtId="0" fontId="14" fillId="0" borderId="29" xfId="70" quotePrefix="1" applyFont="1" applyFill="1" applyBorder="1" applyAlignment="1">
      <alignment horizontal="center" vertical="center" wrapText="1"/>
    </xf>
    <xf numFmtId="0" fontId="14" fillId="0" borderId="29" xfId="70" applyFont="1" applyFill="1" applyBorder="1" applyAlignment="1">
      <alignment horizontal="center" vertical="center" wrapText="1"/>
    </xf>
    <xf numFmtId="0" fontId="14" fillId="0" borderId="66" xfId="70" quotePrefix="1" applyFont="1" applyFill="1" applyBorder="1" applyAlignment="1">
      <alignment horizontal="center" vertical="center" wrapText="1"/>
    </xf>
    <xf numFmtId="0" fontId="14" fillId="0" borderId="30" xfId="70" quotePrefix="1" applyFont="1" applyFill="1" applyBorder="1" applyAlignment="1">
      <alignment horizontal="center" vertical="center" wrapText="1"/>
    </xf>
    <xf numFmtId="0" fontId="13" fillId="0" borderId="0" xfId="68" applyFont="1" applyFill="1" applyBorder="1"/>
    <xf numFmtId="0" fontId="14" fillId="0" borderId="163" xfId="69" applyNumberFormat="1" applyFont="1" applyFill="1" applyBorder="1" applyProtection="1">
      <alignment horizontal="left" vertical="center" indent="1"/>
      <protection locked="0"/>
    </xf>
    <xf numFmtId="3" fontId="14" fillId="0" borderId="14" xfId="69" applyNumberFormat="1" applyFont="1" applyFill="1" applyBorder="1" applyAlignment="1" applyProtection="1">
      <protection locked="0"/>
    </xf>
    <xf numFmtId="166" fontId="14" fillId="0" borderId="152" xfId="69" applyNumberFormat="1" applyFont="1" applyFill="1" applyBorder="1" applyAlignment="1" applyProtection="1">
      <protection locked="0"/>
    </xf>
    <xf numFmtId="166" fontId="14" fillId="0" borderId="14" xfId="69" applyNumberFormat="1" applyFont="1" applyFill="1" applyBorder="1" applyAlignment="1" applyProtection="1">
      <protection locked="0"/>
    </xf>
    <xf numFmtId="166" fontId="14" fillId="0" borderId="105" xfId="69" applyNumberFormat="1" applyFont="1" applyFill="1" applyBorder="1" applyAlignment="1" applyProtection="1">
      <protection locked="0"/>
    </xf>
    <xf numFmtId="165" fontId="14" fillId="0" borderId="0" xfId="68" applyNumberFormat="1" applyFont="1" applyFill="1" applyBorder="1"/>
    <xf numFmtId="3" fontId="14" fillId="0" borderId="0" xfId="68" applyNumberFormat="1" applyFont="1" applyFill="1" applyBorder="1"/>
    <xf numFmtId="0" fontId="14" fillId="0" borderId="0" xfId="68" applyFont="1"/>
    <xf numFmtId="166" fontId="14" fillId="0" borderId="15" xfId="69" applyNumberFormat="1" applyFont="1" applyFill="1" applyBorder="1" applyAlignment="1" applyProtection="1">
      <protection locked="0"/>
    </xf>
    <xf numFmtId="0" fontId="14" fillId="0" borderId="0" xfId="68" applyFont="1" applyFill="1" applyBorder="1"/>
    <xf numFmtId="0" fontId="13" fillId="0" borderId="163" xfId="69" applyNumberFormat="1" applyFont="1" applyFill="1" applyBorder="1" applyProtection="1">
      <alignment horizontal="left" vertical="center" indent="1"/>
      <protection locked="0"/>
    </xf>
    <xf numFmtId="3" fontId="13" fillId="0" borderId="14" xfId="69" applyNumberFormat="1" applyFont="1" applyFill="1" applyBorder="1" applyAlignment="1" applyProtection="1">
      <protection locked="0"/>
    </xf>
    <xf numFmtId="166" fontId="13" fillId="0" borderId="152" xfId="69" applyNumberFormat="1" applyFont="1" applyFill="1" applyBorder="1" applyAlignment="1" applyProtection="1">
      <protection locked="0"/>
    </xf>
    <xf numFmtId="166" fontId="13" fillId="0" borderId="14" xfId="69" applyNumberFormat="1" applyFont="1" applyFill="1" applyBorder="1" applyAlignment="1" applyProtection="1">
      <protection locked="0"/>
    </xf>
    <xf numFmtId="166" fontId="13" fillId="0" borderId="15" xfId="69" applyNumberFormat="1" applyFont="1" applyFill="1" applyBorder="1" applyAlignment="1" applyProtection="1">
      <protection locked="0"/>
    </xf>
    <xf numFmtId="0" fontId="17" fillId="0" borderId="200" xfId="71" applyNumberFormat="1" applyFont="1" applyFill="1" applyBorder="1">
      <alignment horizontal="left" vertical="center" indent="1"/>
    </xf>
    <xf numFmtId="3" fontId="14" fillId="0" borderId="22" xfId="69" applyNumberFormat="1" applyFont="1" applyFill="1" applyBorder="1" applyAlignment="1" applyProtection="1">
      <protection locked="0"/>
    </xf>
    <xf numFmtId="166" fontId="14" fillId="0" borderId="291" xfId="69" applyNumberFormat="1" applyFont="1" applyFill="1" applyBorder="1" applyAlignment="1" applyProtection="1">
      <protection locked="0"/>
    </xf>
    <xf numFmtId="166" fontId="14" fillId="0" borderId="22" xfId="69" applyNumberFormat="1" applyFont="1" applyFill="1" applyBorder="1" applyAlignment="1" applyProtection="1">
      <protection locked="0"/>
    </xf>
    <xf numFmtId="166" fontId="14" fillId="0" borderId="23" xfId="69" applyNumberFormat="1" applyFont="1" applyFill="1" applyBorder="1" applyAlignment="1" applyProtection="1">
      <protection locked="0"/>
    </xf>
    <xf numFmtId="14" fontId="13" fillId="0" borderId="0" xfId="72" applyNumberFormat="1" applyFont="1" applyFill="1" applyAlignment="1">
      <alignment horizontal="left"/>
    </xf>
    <xf numFmtId="0" fontId="13" fillId="0" borderId="0" xfId="72" applyFont="1" applyAlignment="1"/>
    <xf numFmtId="0" fontId="13" fillId="0" borderId="0" xfId="72" applyFont="1" applyFill="1"/>
    <xf numFmtId="165" fontId="13" fillId="0" borderId="0" xfId="72" applyNumberFormat="1" applyFont="1" applyFill="1" applyAlignment="1">
      <alignment horizontal="right"/>
    </xf>
    <xf numFmtId="0" fontId="13" fillId="0" borderId="0" xfId="72" applyFont="1"/>
    <xf numFmtId="14" fontId="13" fillId="0" borderId="0" xfId="72" applyNumberFormat="1" applyFont="1" applyFill="1" applyAlignment="1">
      <alignment horizontal="left"/>
    </xf>
    <xf numFmtId="0" fontId="13" fillId="0" borderId="0" xfId="72" applyFont="1" applyAlignment="1"/>
    <xf numFmtId="165" fontId="13" fillId="0" borderId="0" xfId="72" applyNumberFormat="1" applyFont="1" applyFill="1"/>
    <xf numFmtId="0" fontId="35" fillId="0" borderId="0" xfId="73" applyNumberFormat="1" applyFont="1" applyFill="1" applyAlignment="1" applyProtection="1">
      <alignment horizontal="center" vertical="center"/>
      <protection locked="0"/>
    </xf>
    <xf numFmtId="0" fontId="35" fillId="0" borderId="0" xfId="72" applyFont="1" applyAlignment="1"/>
    <xf numFmtId="0" fontId="14" fillId="0" borderId="0" xfId="73" applyNumberFormat="1" applyFont="1" applyFill="1" applyAlignment="1" applyProtection="1">
      <alignment horizontal="center" vertical="center"/>
      <protection locked="0"/>
    </xf>
    <xf numFmtId="0" fontId="13" fillId="0" borderId="0" xfId="72" applyFont="1" applyFill="1" applyBorder="1" applyAlignment="1">
      <alignment horizontal="center" vertical="top"/>
    </xf>
    <xf numFmtId="0" fontId="14" fillId="0" borderId="0" xfId="72" applyFont="1" applyFill="1" applyProtection="1">
      <protection locked="0"/>
    </xf>
    <xf numFmtId="0" fontId="13" fillId="0" borderId="0" xfId="72" applyFont="1" applyFill="1" applyProtection="1">
      <protection locked="0"/>
    </xf>
    <xf numFmtId="3" fontId="13" fillId="0" borderId="0" xfId="72" quotePrefix="1" applyNumberFormat="1" applyFont="1" applyFill="1" applyProtection="1">
      <protection locked="0"/>
    </xf>
    <xf numFmtId="0" fontId="14" fillId="0" borderId="7" xfId="72" applyFont="1" applyFill="1" applyBorder="1" applyAlignment="1">
      <alignment horizontal="center" vertical="center" wrapText="1"/>
    </xf>
    <xf numFmtId="0" fontId="14" fillId="0" borderId="292" xfId="72" applyFont="1" applyBorder="1" applyAlignment="1">
      <alignment horizontal="center" vertical="center"/>
    </xf>
    <xf numFmtId="0" fontId="17" fillId="0" borderId="8" xfId="74" quotePrefix="1" applyFont="1" applyFill="1" applyBorder="1" applyAlignment="1">
      <alignment horizontal="center" vertical="center" wrapText="1"/>
    </xf>
    <xf numFmtId="0" fontId="17" fillId="0" borderId="8" xfId="74" applyFont="1" applyFill="1" applyBorder="1" applyAlignment="1">
      <alignment horizontal="center" vertical="center" wrapText="1"/>
    </xf>
    <xf numFmtId="165" fontId="17" fillId="0" borderId="9" xfId="74" quotePrefix="1" applyNumberFormat="1" applyFont="1" applyFill="1" applyBorder="1" applyAlignment="1">
      <alignment horizontal="center" vertical="center" wrapText="1"/>
    </xf>
    <xf numFmtId="0" fontId="13" fillId="0" borderId="0" xfId="72" applyFont="1" applyFill="1" applyBorder="1" applyAlignment="1">
      <alignment horizontal="center"/>
    </xf>
    <xf numFmtId="0" fontId="14" fillId="0" borderId="8" xfId="72" applyFont="1" applyBorder="1" applyAlignment="1">
      <alignment horizontal="left" vertical="center"/>
    </xf>
    <xf numFmtId="3" fontId="17" fillId="0" borderId="8" xfId="75" applyNumberFormat="1" applyFont="1" applyFill="1" applyBorder="1" applyAlignment="1">
      <alignment vertical="center"/>
    </xf>
    <xf numFmtId="164" fontId="14" fillId="0" borderId="9" xfId="72" applyNumberFormat="1" applyFont="1" applyFill="1" applyBorder="1" applyAlignment="1">
      <alignment vertical="center"/>
    </xf>
    <xf numFmtId="49" fontId="14" fillId="0" borderId="10" xfId="76" applyNumberFormat="1" applyFont="1" applyFill="1" applyBorder="1" applyAlignment="1" applyProtection="1">
      <alignment horizontal="center" vertical="center"/>
      <protection locked="0"/>
    </xf>
    <xf numFmtId="0" fontId="14" fillId="0" borderId="11" xfId="76" applyFont="1" applyFill="1" applyBorder="1" applyAlignment="1">
      <alignment horizontal="left" vertical="center" wrapText="1"/>
    </xf>
    <xf numFmtId="3" fontId="17" fillId="0" borderId="72" xfId="75" applyNumberFormat="1" applyFont="1" applyFill="1" applyBorder="1" applyAlignment="1">
      <alignment vertical="center"/>
    </xf>
    <xf numFmtId="164" fontId="14" fillId="0" borderId="105" xfId="72" applyNumberFormat="1" applyFont="1" applyFill="1" applyBorder="1" applyAlignment="1">
      <alignment vertical="center"/>
    </xf>
    <xf numFmtId="0" fontId="13" fillId="0" borderId="0" xfId="72" applyFont="1" applyFill="1" applyBorder="1"/>
    <xf numFmtId="49" fontId="14" fillId="0" borderId="13" xfId="77" quotePrefix="1" applyNumberFormat="1" applyFont="1" applyFill="1" applyBorder="1" applyAlignment="1" applyProtection="1">
      <alignment horizontal="center" vertical="top"/>
      <protection locked="0"/>
    </xf>
    <xf numFmtId="0" fontId="13" fillId="0" borderId="14" xfId="77" applyFont="1" applyFill="1" applyBorder="1" applyAlignment="1">
      <alignment vertical="top" wrapText="1"/>
    </xf>
    <xf numFmtId="3" fontId="17" fillId="0" borderId="11" xfId="78" applyNumberFormat="1" applyFont="1" applyFill="1" applyBorder="1" applyAlignment="1">
      <alignment horizontal="right" vertical="justify"/>
    </xf>
    <xf numFmtId="164" fontId="14" fillId="0" borderId="12" xfId="72" applyNumberFormat="1" applyFont="1" applyFill="1" applyBorder="1" applyAlignment="1">
      <alignment vertical="justify"/>
    </xf>
    <xf numFmtId="9" fontId="13" fillId="0" borderId="0" xfId="5" applyFont="1" applyFill="1" applyBorder="1"/>
    <xf numFmtId="49" fontId="13" fillId="0" borderId="13" xfId="76" applyNumberFormat="1" applyFont="1" applyFill="1" applyBorder="1" applyAlignment="1" applyProtection="1">
      <alignment horizontal="center" vertical="top"/>
      <protection locked="0"/>
    </xf>
    <xf numFmtId="0" fontId="13" fillId="0" borderId="14" xfId="76" applyFont="1" applyFill="1" applyBorder="1" applyAlignment="1">
      <alignment vertical="top" wrapText="1"/>
    </xf>
    <xf numFmtId="3" fontId="15" fillId="0" borderId="14" xfId="78" applyNumberFormat="1" applyFont="1" applyFill="1" applyBorder="1" applyAlignment="1">
      <alignment horizontal="right" vertical="justify"/>
    </xf>
    <xf numFmtId="164" fontId="13" fillId="0" borderId="15" xfId="72" applyNumberFormat="1" applyFont="1" applyFill="1" applyBorder="1" applyAlignment="1">
      <alignment vertical="justify"/>
    </xf>
    <xf numFmtId="49" fontId="14" fillId="0" borderId="13" xfId="76" applyNumberFormat="1" applyFont="1" applyFill="1" applyBorder="1" applyAlignment="1" applyProtection="1">
      <alignment horizontal="center" vertical="top"/>
      <protection locked="0"/>
    </xf>
    <xf numFmtId="0" fontId="14" fillId="0" borderId="14" xfId="76" applyFont="1" applyFill="1" applyBorder="1" applyAlignment="1">
      <alignment vertical="top" wrapText="1"/>
    </xf>
    <xf numFmtId="3" fontId="17" fillId="0" borderId="14" xfId="78" applyNumberFormat="1" applyFont="1" applyFill="1" applyBorder="1" applyAlignment="1">
      <alignment horizontal="right" vertical="justify"/>
    </xf>
    <xf numFmtId="164" fontId="14" fillId="0" borderId="15" xfId="72" applyNumberFormat="1" applyFont="1" applyFill="1" applyBorder="1" applyAlignment="1">
      <alignment vertical="justify"/>
    </xf>
    <xf numFmtId="3" fontId="17" fillId="0" borderId="8" xfId="75" quotePrefix="1" applyNumberFormat="1" applyFont="1" applyFill="1" applyBorder="1" applyAlignment="1" applyProtection="1">
      <alignment vertical="center"/>
      <protection locked="0"/>
    </xf>
    <xf numFmtId="49" fontId="14" fillId="0" borderId="71" xfId="76" applyNumberFormat="1" applyFont="1" applyFill="1" applyBorder="1" applyAlignment="1" applyProtection="1">
      <alignment horizontal="center" vertical="center"/>
      <protection locked="0"/>
    </xf>
    <xf numFmtId="0" fontId="14" fillId="0" borderId="11" xfId="77" applyFont="1" applyFill="1" applyBorder="1" applyAlignment="1" applyProtection="1">
      <alignment horizontal="left" vertical="center" wrapText="1"/>
      <protection locked="0"/>
    </xf>
    <xf numFmtId="0" fontId="13" fillId="0" borderId="14" xfId="76" applyFont="1" applyFill="1" applyBorder="1" applyAlignment="1" applyProtection="1">
      <alignment vertical="top" wrapText="1"/>
      <protection locked="0"/>
    </xf>
    <xf numFmtId="0" fontId="13" fillId="0" borderId="13" xfId="76" quotePrefix="1" applyFont="1" applyFill="1" applyBorder="1" applyAlignment="1" applyProtection="1">
      <alignment horizontal="center" vertical="top"/>
      <protection locked="0"/>
    </xf>
    <xf numFmtId="0" fontId="13" fillId="0" borderId="14" xfId="77" applyFont="1" applyFill="1" applyBorder="1" applyAlignment="1" applyProtection="1">
      <alignment vertical="top" wrapText="1"/>
      <protection locked="0"/>
    </xf>
    <xf numFmtId="0" fontId="13" fillId="0" borderId="18" xfId="76" applyFont="1" applyFill="1" applyBorder="1" applyAlignment="1" applyProtection="1">
      <alignment vertical="top" wrapText="1"/>
      <protection locked="0"/>
    </xf>
    <xf numFmtId="164" fontId="13" fillId="0" borderId="19" xfId="72" applyNumberFormat="1" applyFont="1" applyFill="1" applyBorder="1" applyAlignment="1">
      <alignment vertical="justify"/>
    </xf>
    <xf numFmtId="0" fontId="14" fillId="0" borderId="20" xfId="72" applyFont="1" applyFill="1" applyBorder="1" applyAlignment="1">
      <alignment horizontal="center" vertical="center" wrapText="1"/>
    </xf>
    <xf numFmtId="0" fontId="14" fillId="0" borderId="22" xfId="72" applyFont="1" applyBorder="1" applyAlignment="1">
      <alignment horizontal="left" vertical="center"/>
    </xf>
    <xf numFmtId="3" fontId="17" fillId="0" borderId="22" xfId="75" applyNumberFormat="1" applyFont="1" applyFill="1" applyBorder="1" applyAlignment="1">
      <alignment vertical="center"/>
    </xf>
    <xf numFmtId="164" fontId="14" fillId="0" borderId="23" xfId="72" applyNumberFormat="1" applyFont="1" applyFill="1" applyBorder="1" applyAlignment="1">
      <alignment vertical="center"/>
    </xf>
    <xf numFmtId="0" fontId="13" fillId="0" borderId="0" xfId="72" applyFont="1" applyAlignment="1">
      <alignment horizontal="center"/>
    </xf>
    <xf numFmtId="0" fontId="35" fillId="0" borderId="0" xfId="0" applyFont="1" applyAlignment="1">
      <alignment horizontal="center"/>
    </xf>
    <xf numFmtId="0" fontId="35" fillId="0" borderId="0" xfId="0" applyFont="1" applyAlignment="1">
      <alignment horizontal="right"/>
    </xf>
    <xf numFmtId="0" fontId="37" fillId="0" borderId="0" xfId="0" applyFont="1" applyAlignment="1">
      <alignment horizontal="center"/>
    </xf>
    <xf numFmtId="0" fontId="13" fillId="0" borderId="142" xfId="0" applyFont="1" applyBorder="1"/>
    <xf numFmtId="0" fontId="14" fillId="0" borderId="101" xfId="0" applyFont="1" applyBorder="1" applyAlignment="1">
      <alignment horizontal="center"/>
    </xf>
    <xf numFmtId="0" fontId="14" fillId="0" borderId="99" xfId="0" applyFont="1" applyBorder="1" applyAlignment="1">
      <alignment horizontal="center"/>
    </xf>
    <xf numFmtId="0" fontId="14" fillId="0" borderId="102" xfId="0" applyFont="1" applyBorder="1" applyAlignment="1">
      <alignment horizontal="center"/>
    </xf>
    <xf numFmtId="0" fontId="13" fillId="0" borderId="205" xfId="0" applyFont="1" applyBorder="1"/>
    <xf numFmtId="0" fontId="14" fillId="0" borderId="206" xfId="0" applyFont="1" applyBorder="1" applyAlignment="1">
      <alignment horizontal="center" vertical="center" wrapText="1"/>
    </xf>
    <xf numFmtId="0" fontId="14" fillId="0" borderId="207" xfId="0" applyFont="1" applyBorder="1" applyAlignment="1">
      <alignment horizontal="center" vertical="center"/>
    </xf>
    <xf numFmtId="0" fontId="14" fillId="0" borderId="208" xfId="0" applyFont="1" applyBorder="1" applyProtection="1"/>
    <xf numFmtId="3" fontId="14" fillId="0" borderId="209" xfId="0" applyNumberFormat="1" applyFont="1" applyBorder="1" applyProtection="1"/>
    <xf numFmtId="164" fontId="14" fillId="0" borderId="207" xfId="0" applyNumberFormat="1" applyFont="1" applyBorder="1" applyProtection="1"/>
    <xf numFmtId="0" fontId="13" fillId="0" borderId="16" xfId="0" applyFont="1" applyBorder="1" applyProtection="1"/>
    <xf numFmtId="3" fontId="13" fillId="0" borderId="210" xfId="0" applyNumberFormat="1" applyFont="1" applyBorder="1" applyProtection="1"/>
    <xf numFmtId="3" fontId="13" fillId="0" borderId="211" xfId="0" applyNumberFormat="1" applyFont="1" applyBorder="1" applyAlignment="1" applyProtection="1">
      <alignment wrapText="1"/>
    </xf>
    <xf numFmtId="164" fontId="13" fillId="0" borderId="6" xfId="0" applyNumberFormat="1" applyFont="1" applyBorder="1"/>
    <xf numFmtId="0" fontId="14" fillId="0" borderId="205" xfId="0" applyFont="1" applyBorder="1" applyAlignment="1" applyProtection="1">
      <alignment wrapText="1"/>
    </xf>
    <xf numFmtId="3" fontId="14" fillId="11" borderId="210" xfId="0" applyNumberFormat="1" applyFont="1" applyFill="1" applyBorder="1" applyProtection="1"/>
    <xf numFmtId="164" fontId="14" fillId="11" borderId="6" xfId="0" applyNumberFormat="1" applyFont="1" applyFill="1" applyBorder="1" applyProtection="1"/>
    <xf numFmtId="0" fontId="14" fillId="0" borderId="16" xfId="0" applyFont="1" applyFill="1" applyBorder="1" applyAlignment="1" applyProtection="1">
      <alignment wrapText="1"/>
    </xf>
    <xf numFmtId="3" fontId="14" fillId="0" borderId="210" xfId="0" applyNumberFormat="1" applyFont="1" applyFill="1" applyBorder="1" applyProtection="1"/>
    <xf numFmtId="164" fontId="14" fillId="0" borderId="6" xfId="0" applyNumberFormat="1" applyFont="1" applyFill="1" applyBorder="1" applyProtection="1"/>
    <xf numFmtId="0" fontId="13" fillId="0" borderId="16" xfId="0" applyFont="1" applyFill="1" applyBorder="1" applyAlignment="1" applyProtection="1">
      <alignment wrapText="1"/>
    </xf>
    <xf numFmtId="0" fontId="13" fillId="0" borderId="205" xfId="0" applyFont="1" applyFill="1" applyBorder="1" applyAlignment="1" applyProtection="1">
      <alignment wrapText="1"/>
    </xf>
    <xf numFmtId="3" fontId="13" fillId="0" borderId="210" xfId="0" applyNumberFormat="1" applyFont="1" applyFill="1" applyBorder="1" applyProtection="1"/>
    <xf numFmtId="3" fontId="13" fillId="0" borderId="211" xfId="0" applyNumberFormat="1" applyFont="1" applyFill="1" applyBorder="1" applyAlignment="1" applyProtection="1">
      <alignment wrapText="1"/>
    </xf>
    <xf numFmtId="164" fontId="13" fillId="0" borderId="6" xfId="0" applyNumberFormat="1" applyFont="1" applyFill="1" applyBorder="1" applyProtection="1"/>
    <xf numFmtId="3" fontId="55" fillId="0" borderId="210" xfId="0" applyNumberFormat="1" applyFont="1" applyFill="1" applyBorder="1" applyProtection="1"/>
    <xf numFmtId="164" fontId="55" fillId="0" borderId="6" xfId="0" applyNumberFormat="1" applyFont="1" applyFill="1" applyBorder="1" applyProtection="1"/>
    <xf numFmtId="0" fontId="13" fillId="0" borderId="16" xfId="0" applyFont="1" applyFill="1" applyBorder="1" applyAlignment="1" applyProtection="1">
      <alignment horizontal="center" wrapText="1"/>
    </xf>
    <xf numFmtId="3" fontId="13" fillId="0" borderId="210" xfId="0" applyNumberFormat="1" applyFont="1" applyFill="1" applyBorder="1" applyAlignment="1" applyProtection="1">
      <alignment wrapText="1"/>
    </xf>
    <xf numFmtId="0" fontId="13" fillId="0" borderId="16" xfId="0" applyFont="1" applyFill="1" applyBorder="1" applyAlignment="1" applyProtection="1">
      <alignment horizontal="left" wrapText="1"/>
    </xf>
    <xf numFmtId="0" fontId="14" fillId="0" borderId="16" xfId="0" applyFont="1" applyFill="1" applyBorder="1" applyAlignment="1" applyProtection="1">
      <alignment horizontal="left" wrapText="1"/>
    </xf>
    <xf numFmtId="3" fontId="14" fillId="0" borderId="210" xfId="0" applyNumberFormat="1" applyFont="1" applyFill="1" applyBorder="1" applyAlignment="1" applyProtection="1">
      <alignment wrapText="1"/>
    </xf>
    <xf numFmtId="164" fontId="14" fillId="0" borderId="212" xfId="0" applyNumberFormat="1" applyFont="1" applyBorder="1" applyProtection="1"/>
    <xf numFmtId="164" fontId="13" fillId="0" borderId="212" xfId="0" applyNumberFormat="1" applyFont="1" applyBorder="1" applyProtection="1"/>
    <xf numFmtId="0" fontId="13" fillId="0" borderId="16" xfId="0" applyFont="1" applyBorder="1" applyAlignment="1" applyProtection="1">
      <alignment wrapText="1"/>
    </xf>
    <xf numFmtId="3" fontId="13" fillId="11" borderId="210" xfId="0" applyNumberFormat="1" applyFont="1" applyFill="1" applyBorder="1" applyProtection="1"/>
    <xf numFmtId="3" fontId="13" fillId="11" borderId="211" xfId="0" applyNumberFormat="1" applyFont="1" applyFill="1" applyBorder="1" applyAlignment="1" applyProtection="1">
      <alignment wrapText="1"/>
    </xf>
    <xf numFmtId="0" fontId="13" fillId="0" borderId="213" xfId="0" applyFont="1" applyBorder="1" applyProtection="1"/>
    <xf numFmtId="3" fontId="13" fillId="11" borderId="214" xfId="0" applyNumberFormat="1" applyFont="1" applyFill="1" applyBorder="1" applyProtection="1"/>
    <xf numFmtId="3" fontId="13" fillId="0" borderId="214" xfId="0" applyNumberFormat="1" applyFont="1" applyFill="1" applyBorder="1" applyAlignment="1" applyProtection="1">
      <alignment wrapText="1"/>
    </xf>
    <xf numFmtId="3" fontId="13" fillId="0" borderId="214" xfId="0" applyNumberFormat="1" applyFont="1" applyFill="1" applyBorder="1" applyProtection="1"/>
    <xf numFmtId="164" fontId="13" fillId="0" borderId="27" xfId="0" applyNumberFormat="1" applyFont="1" applyFill="1" applyBorder="1" applyProtection="1"/>
    <xf numFmtId="0" fontId="28" fillId="0" borderId="0" xfId="22" applyFont="1"/>
    <xf numFmtId="0" fontId="56" fillId="0" borderId="0" xfId="22" applyFont="1" applyAlignment="1">
      <alignment horizontal="center"/>
    </xf>
    <xf numFmtId="0" fontId="49" fillId="0" borderId="0" xfId="22" applyFont="1" applyAlignment="1">
      <alignment horizontal="center"/>
    </xf>
    <xf numFmtId="0" fontId="56" fillId="0" borderId="0" xfId="22" applyFont="1" applyAlignment="1">
      <alignment horizontal="right"/>
    </xf>
    <xf numFmtId="3" fontId="49" fillId="0" borderId="0" xfId="22" applyNumberFormat="1" applyFont="1" applyAlignment="1">
      <alignment horizontal="center"/>
    </xf>
    <xf numFmtId="0" fontId="56" fillId="0" borderId="0" xfId="22" applyFont="1" applyAlignment="1"/>
    <xf numFmtId="0" fontId="13" fillId="0" borderId="1" xfId="54" applyFont="1" applyBorder="1"/>
    <xf numFmtId="0" fontId="14" fillId="0" borderId="215" xfId="54" applyFont="1" applyBorder="1" applyAlignment="1">
      <alignment horizontal="center"/>
    </xf>
    <xf numFmtId="0" fontId="14" fillId="0" borderId="202" xfId="54" applyFont="1" applyBorder="1" applyAlignment="1">
      <alignment horizontal="center"/>
    </xf>
    <xf numFmtId="0" fontId="13" fillId="0" borderId="10" xfId="54" applyFont="1" applyBorder="1"/>
    <xf numFmtId="0" fontId="14" fillId="0" borderId="153" xfId="54" applyFont="1" applyBorder="1" applyAlignment="1">
      <alignment horizontal="center" vertical="center" wrapText="1"/>
    </xf>
    <xf numFmtId="0" fontId="14" fillId="0" borderId="14" xfId="54" applyFont="1" applyBorder="1" applyAlignment="1">
      <alignment horizontal="center" vertical="center" wrapText="1"/>
    </xf>
    <xf numFmtId="0" fontId="14" fillId="0" borderId="15" xfId="54" applyFont="1" applyBorder="1" applyAlignment="1">
      <alignment horizontal="center" vertical="center"/>
    </xf>
    <xf numFmtId="0" fontId="14" fillId="0" borderId="17" xfId="54" applyFont="1" applyBorder="1" applyProtection="1"/>
    <xf numFmtId="3" fontId="14" fillId="0" borderId="0" xfId="54" applyNumberFormat="1" applyFont="1" applyFill="1" applyBorder="1" applyProtection="1"/>
    <xf numFmtId="3" fontId="14" fillId="0" borderId="210" xfId="54" applyNumberFormat="1" applyFont="1" applyFill="1" applyBorder="1" applyProtection="1"/>
    <xf numFmtId="0" fontId="13" fillId="0" borderId="4" xfId="54" applyFont="1" applyBorder="1" applyProtection="1"/>
    <xf numFmtId="3" fontId="13" fillId="0" borderId="0" xfId="54" applyNumberFormat="1" applyFont="1" applyBorder="1" applyProtection="1"/>
    <xf numFmtId="3" fontId="13" fillId="0" borderId="211" xfId="54" applyNumberFormat="1" applyFont="1" applyBorder="1" applyAlignment="1" applyProtection="1">
      <alignment wrapText="1"/>
    </xf>
    <xf numFmtId="3" fontId="13" fillId="0" borderId="210" xfId="54" applyNumberFormat="1" applyFont="1" applyBorder="1" applyProtection="1"/>
    <xf numFmtId="164" fontId="13" fillId="0" borderId="6" xfId="54" applyNumberFormat="1" applyFont="1" applyBorder="1"/>
    <xf numFmtId="0" fontId="14" fillId="0" borderId="4" xfId="54" applyFont="1" applyFill="1" applyBorder="1" applyAlignment="1" applyProtection="1">
      <alignment wrapText="1"/>
    </xf>
    <xf numFmtId="3" fontId="14" fillId="0" borderId="0" xfId="54" applyNumberFormat="1" applyFont="1" applyBorder="1" applyProtection="1"/>
    <xf numFmtId="3" fontId="14" fillId="0" borderId="210" xfId="54" applyNumberFormat="1" applyFont="1" applyBorder="1" applyProtection="1"/>
    <xf numFmtId="0" fontId="13" fillId="0" borderId="4" xfId="54" applyFont="1" applyFill="1" applyBorder="1" applyAlignment="1" applyProtection="1">
      <alignment wrapText="1"/>
    </xf>
    <xf numFmtId="3" fontId="14" fillId="0" borderId="211" xfId="54" applyNumberFormat="1" applyFont="1" applyBorder="1" applyAlignment="1" applyProtection="1">
      <alignment wrapText="1"/>
    </xf>
    <xf numFmtId="0" fontId="13" fillId="0" borderId="4" xfId="54" applyFont="1" applyFill="1" applyBorder="1" applyProtection="1"/>
    <xf numFmtId="3" fontId="13" fillId="0" borderId="0" xfId="54" applyNumberFormat="1" applyFont="1" applyFill="1" applyBorder="1" applyProtection="1"/>
    <xf numFmtId="3" fontId="13" fillId="0" borderId="211" xfId="54" applyNumberFormat="1" applyFont="1" applyFill="1" applyBorder="1" applyAlignment="1" applyProtection="1">
      <alignment wrapText="1"/>
    </xf>
    <xf numFmtId="3" fontId="13" fillId="0" borderId="210" xfId="54" applyNumberFormat="1" applyFont="1" applyFill="1" applyBorder="1" applyProtection="1"/>
    <xf numFmtId="0" fontId="14" fillId="0" borderId="4" xfId="54" applyFont="1" applyFill="1" applyBorder="1" applyProtection="1"/>
    <xf numFmtId="3" fontId="14" fillId="0" borderId="82" xfId="54" applyNumberFormat="1" applyFont="1" applyFill="1" applyBorder="1" applyProtection="1"/>
    <xf numFmtId="3" fontId="13" fillId="0" borderId="82" xfId="54" applyNumberFormat="1" applyFont="1" applyFill="1" applyBorder="1" applyAlignment="1" applyProtection="1">
      <alignment wrapText="1"/>
    </xf>
    <xf numFmtId="3" fontId="13" fillId="0" borderId="82" xfId="54" applyNumberFormat="1" applyFont="1" applyFill="1" applyBorder="1" applyProtection="1"/>
    <xf numFmtId="0" fontId="13" fillId="0" borderId="4" xfId="22" applyFont="1" applyFill="1" applyBorder="1"/>
    <xf numFmtId="0" fontId="28" fillId="0" borderId="0" xfId="22" applyFont="1" applyFill="1" applyBorder="1"/>
    <xf numFmtId="0" fontId="28" fillId="0" borderId="82" xfId="22" applyFont="1" applyFill="1" applyBorder="1"/>
    <xf numFmtId="0" fontId="28" fillId="0" borderId="6" xfId="22" applyFont="1" applyBorder="1"/>
    <xf numFmtId="0" fontId="13" fillId="0" borderId="25" xfId="22" applyFont="1" applyFill="1" applyBorder="1"/>
    <xf numFmtId="0" fontId="13" fillId="0" borderId="39" xfId="22" applyFont="1" applyFill="1" applyBorder="1"/>
    <xf numFmtId="0" fontId="13" fillId="0" borderId="214" xfId="22" applyFont="1" applyFill="1" applyBorder="1"/>
    <xf numFmtId="3" fontId="13" fillId="0" borderId="0" xfId="54" applyNumberFormat="1" applyFont="1" applyFill="1" applyBorder="1" applyAlignment="1" applyProtection="1">
      <alignment wrapText="1"/>
    </xf>
    <xf numFmtId="0" fontId="14" fillId="0" borderId="216" xfId="55" quotePrefix="1" applyFont="1" applyFill="1" applyBorder="1" applyAlignment="1">
      <alignment horizontal="center" vertical="center" wrapText="1"/>
    </xf>
    <xf numFmtId="0" fontId="14" fillId="0" borderId="0" xfId="55" applyFont="1" applyFill="1" applyAlignment="1">
      <alignment horizontal="center" vertical="center" wrapText="1"/>
    </xf>
    <xf numFmtId="0" fontId="39" fillId="0" borderId="0" xfId="55" applyFont="1" applyFill="1" applyAlignment="1">
      <alignment vertical="center"/>
    </xf>
    <xf numFmtId="0" fontId="13" fillId="0" borderId="0" xfId="55" applyFont="1" applyFill="1" applyAlignment="1">
      <alignment vertical="center"/>
    </xf>
    <xf numFmtId="0" fontId="30" fillId="0" borderId="0" xfId="55" applyFont="1" applyFill="1" applyAlignment="1">
      <alignment vertical="center"/>
    </xf>
    <xf numFmtId="0" fontId="14" fillId="0" borderId="217" xfId="55" applyFont="1" applyFill="1" applyBorder="1" applyAlignment="1">
      <alignment horizontal="center" vertical="center" wrapText="1"/>
    </xf>
    <xf numFmtId="0" fontId="14" fillId="0" borderId="218" xfId="55" applyFont="1" applyFill="1" applyBorder="1" applyAlignment="1">
      <alignment horizontal="center" vertical="center" wrapText="1"/>
    </xf>
    <xf numFmtId="0" fontId="14" fillId="0" borderId="219" xfId="55" applyFont="1" applyFill="1" applyBorder="1" applyAlignment="1">
      <alignment horizontal="center" vertical="center" wrapText="1"/>
    </xf>
    <xf numFmtId="0" fontId="14" fillId="0" borderId="220" xfId="55" applyFont="1" applyFill="1" applyBorder="1" applyAlignment="1">
      <alignment horizontal="center" vertical="center" wrapText="1"/>
    </xf>
    <xf numFmtId="0" fontId="14" fillId="0" borderId="221" xfId="55" applyFont="1" applyFill="1" applyBorder="1" applyAlignment="1">
      <alignment horizontal="center" vertical="center" wrapText="1"/>
    </xf>
    <xf numFmtId="0" fontId="14" fillId="0" borderId="0" xfId="55" applyFont="1" applyFill="1" applyBorder="1" applyAlignment="1">
      <alignment horizontal="center" vertical="center" wrapText="1"/>
    </xf>
    <xf numFmtId="0" fontId="14" fillId="0" borderId="222" xfId="55" applyFont="1" applyFill="1" applyBorder="1" applyAlignment="1">
      <alignment horizontal="center" vertical="center" wrapText="1"/>
    </xf>
    <xf numFmtId="0" fontId="14" fillId="0" borderId="223" xfId="55" applyFont="1" applyFill="1" applyBorder="1" applyAlignment="1">
      <alignment horizontal="center" vertical="center" wrapText="1"/>
    </xf>
    <xf numFmtId="0" fontId="37" fillId="0" borderId="0" xfId="55" applyFont="1" applyFill="1" applyAlignment="1">
      <alignment vertical="center"/>
    </xf>
    <xf numFmtId="0" fontId="14" fillId="0" borderId="224" xfId="55" applyFont="1" applyFill="1" applyBorder="1" applyAlignment="1">
      <alignment horizontal="center" vertical="center" wrapText="1"/>
    </xf>
    <xf numFmtId="0" fontId="14" fillId="0" borderId="225" xfId="55" applyFont="1" applyFill="1" applyBorder="1" applyAlignment="1">
      <alignment horizontal="center" vertical="center" wrapText="1"/>
    </xf>
    <xf numFmtId="0" fontId="14" fillId="0" borderId="226" xfId="55" applyFont="1" applyFill="1" applyBorder="1" applyAlignment="1">
      <alignment horizontal="center" vertical="center" wrapText="1"/>
    </xf>
    <xf numFmtId="0" fontId="14" fillId="0" borderId="227" xfId="55" applyFont="1" applyFill="1" applyBorder="1" applyAlignment="1">
      <alignment horizontal="center" vertical="center" wrapText="1"/>
    </xf>
    <xf numFmtId="0" fontId="57" fillId="0" borderId="225" xfId="55" applyFont="1" applyFill="1" applyBorder="1" applyAlignment="1">
      <alignment horizontal="left" vertical="center" wrapText="1" indent="1"/>
    </xf>
    <xf numFmtId="0" fontId="57" fillId="0" borderId="226" xfId="55" applyFont="1" applyFill="1" applyBorder="1" applyAlignment="1">
      <alignment horizontal="left" vertical="center" wrapText="1" indent="1"/>
    </xf>
    <xf numFmtId="0" fontId="57" fillId="0" borderId="228" xfId="55" applyFont="1" applyFill="1" applyBorder="1" applyAlignment="1">
      <alignment horizontal="left" vertical="center" wrapText="1" indent="1"/>
    </xf>
    <xf numFmtId="0" fontId="14" fillId="0" borderId="229" xfId="55" applyFont="1" applyFill="1" applyBorder="1" applyAlignment="1">
      <alignment horizontal="center" vertical="center" wrapText="1"/>
    </xf>
    <xf numFmtId="0" fontId="14" fillId="0" borderId="228" xfId="55" applyFont="1" applyFill="1" applyBorder="1" applyAlignment="1">
      <alignment horizontal="center" vertical="center" wrapText="1"/>
    </xf>
    <xf numFmtId="0" fontId="14" fillId="0" borderId="230" xfId="55" applyFont="1" applyFill="1" applyBorder="1" applyAlignment="1">
      <alignment horizontal="center" vertical="center" wrapText="1"/>
    </xf>
    <xf numFmtId="0" fontId="14" fillId="0" borderId="231" xfId="55" applyFont="1" applyFill="1" applyBorder="1" applyAlignment="1">
      <alignment horizontal="center" vertical="center" wrapText="1"/>
    </xf>
    <xf numFmtId="0" fontId="13" fillId="0" borderId="232" xfId="55" applyFont="1" applyFill="1" applyBorder="1" applyAlignment="1">
      <alignment horizontal="center" vertical="center" wrapText="1"/>
    </xf>
    <xf numFmtId="0" fontId="49" fillId="0" borderId="225" xfId="55" applyFont="1" applyFill="1" applyBorder="1" applyAlignment="1">
      <alignment horizontal="left" vertical="center" wrapText="1" indent="1"/>
    </xf>
    <xf numFmtId="0" fontId="49" fillId="0" borderId="226" xfId="55" applyFont="1" applyFill="1" applyBorder="1" applyAlignment="1">
      <alignment horizontal="left" vertical="center" wrapText="1" indent="1"/>
    </xf>
    <xf numFmtId="0" fontId="49" fillId="0" borderId="227" xfId="55" applyFont="1" applyFill="1" applyBorder="1" applyAlignment="1">
      <alignment horizontal="left" vertical="center" wrapText="1" indent="1"/>
    </xf>
    <xf numFmtId="0" fontId="49" fillId="0" borderId="228" xfId="55" applyFont="1" applyFill="1" applyBorder="1" applyAlignment="1">
      <alignment horizontal="left" vertical="center" wrapText="1" indent="1"/>
    </xf>
    <xf numFmtId="0" fontId="13" fillId="0" borderId="233" xfId="55" applyFont="1" applyFill="1" applyBorder="1" applyAlignment="1">
      <alignment horizontal="center" vertical="center" wrapText="1"/>
    </xf>
    <xf numFmtId="0" fontId="13" fillId="0" borderId="234" xfId="55" applyFont="1" applyFill="1" applyBorder="1" applyAlignment="1">
      <alignment horizontal="center" vertical="center" wrapText="1"/>
    </xf>
    <xf numFmtId="0" fontId="13" fillId="0" borderId="0" xfId="55" applyFont="1" applyFill="1" applyBorder="1" applyAlignment="1">
      <alignment horizontal="center" vertical="center" wrapText="1"/>
    </xf>
    <xf numFmtId="0" fontId="13" fillId="0" borderId="235" xfId="55" applyFont="1" applyFill="1" applyBorder="1" applyAlignment="1">
      <alignment horizontal="center" vertical="center" wrapText="1"/>
    </xf>
    <xf numFmtId="0" fontId="13" fillId="0" borderId="224" xfId="55" applyFont="1" applyFill="1" applyBorder="1" applyAlignment="1">
      <alignment horizontal="center" vertical="center" wrapText="1"/>
    </xf>
    <xf numFmtId="0" fontId="13" fillId="0" borderId="236" xfId="55" applyFont="1" applyFill="1" applyBorder="1" applyAlignment="1">
      <alignment horizontal="center" vertical="center" wrapText="1"/>
    </xf>
    <xf numFmtId="0" fontId="14" fillId="0" borderId="237" xfId="55" applyFont="1" applyFill="1" applyBorder="1" applyAlignment="1">
      <alignment horizontal="center" vertical="center" wrapText="1"/>
    </xf>
    <xf numFmtId="0" fontId="13" fillId="0" borderId="238" xfId="55" applyFont="1" applyFill="1" applyBorder="1" applyAlignment="1">
      <alignment horizontal="center" vertical="center" wrapText="1"/>
    </xf>
    <xf numFmtId="0" fontId="13" fillId="0" borderId="239" xfId="55" applyFont="1" applyFill="1" applyBorder="1" applyAlignment="1">
      <alignment horizontal="center" vertical="center" wrapText="1"/>
    </xf>
    <xf numFmtId="0" fontId="13" fillId="0" borderId="237" xfId="55" applyFont="1" applyFill="1" applyBorder="1" applyAlignment="1">
      <alignment horizontal="center" vertical="center" wrapText="1"/>
    </xf>
    <xf numFmtId="0" fontId="13" fillId="0" borderId="240" xfId="55" applyFont="1" applyFill="1" applyBorder="1" applyAlignment="1">
      <alignment horizontal="center" vertical="center" wrapText="1"/>
    </xf>
    <xf numFmtId="0" fontId="60" fillId="0" borderId="0" xfId="55" applyFont="1" applyFill="1" applyAlignment="1">
      <alignment vertical="center"/>
    </xf>
    <xf numFmtId="0" fontId="28" fillId="0" borderId="241" xfId="55" applyFont="1" applyFill="1" applyBorder="1" applyAlignment="1">
      <alignment horizontal="center" vertical="center"/>
    </xf>
    <xf numFmtId="0" fontId="28" fillId="0" borderId="242" xfId="55" applyFont="1" applyFill="1" applyBorder="1" applyAlignment="1">
      <alignment horizontal="center"/>
    </xf>
    <xf numFmtId="0" fontId="28" fillId="0" borderId="243" xfId="55" applyFont="1" applyFill="1" applyBorder="1" applyAlignment="1">
      <alignment horizontal="center"/>
    </xf>
    <xf numFmtId="0" fontId="28" fillId="0" borderId="241" xfId="55" applyFont="1" applyFill="1" applyBorder="1" applyAlignment="1">
      <alignment horizontal="center"/>
    </xf>
    <xf numFmtId="0" fontId="28" fillId="0" borderId="244" xfId="55" applyFont="1" applyFill="1" applyBorder="1" applyAlignment="1">
      <alignment horizontal="center"/>
    </xf>
    <xf numFmtId="0" fontId="28" fillId="0" borderId="0" xfId="55" applyFont="1" applyFill="1" applyBorder="1" applyAlignment="1">
      <alignment horizontal="center"/>
    </xf>
    <xf numFmtId="0" fontId="28" fillId="0" borderId="0" xfId="55" applyFont="1" applyFill="1"/>
    <xf numFmtId="0" fontId="13" fillId="0" borderId="237" xfId="55" applyFont="1" applyFill="1" applyBorder="1" applyAlignment="1">
      <alignment horizontal="left" indent="1"/>
    </xf>
    <xf numFmtId="3" fontId="13" fillId="0" borderId="238" xfId="55" applyNumberFormat="1" applyFont="1" applyFill="1" applyBorder="1"/>
    <xf numFmtId="3" fontId="13" fillId="0" borderId="245" xfId="55" applyNumberFormat="1" applyFont="1" applyFill="1" applyBorder="1"/>
    <xf numFmtId="3" fontId="13" fillId="0" borderId="237" xfId="55" applyNumberFormat="1" applyFont="1" applyFill="1" applyBorder="1"/>
    <xf numFmtId="3" fontId="13" fillId="0" borderId="240" xfId="55" applyNumberFormat="1" applyFont="1" applyFill="1" applyBorder="1"/>
    <xf numFmtId="3" fontId="13" fillId="0" borderId="0" xfId="55" applyNumberFormat="1" applyFont="1" applyFill="1" applyBorder="1"/>
    <xf numFmtId="3" fontId="13" fillId="0" borderId="246" xfId="55" applyNumberFormat="1" applyFont="1" applyFill="1" applyBorder="1"/>
    <xf numFmtId="0" fontId="13" fillId="0" borderId="247" xfId="55" applyFont="1" applyFill="1" applyBorder="1"/>
    <xf numFmtId="0" fontId="30" fillId="0" borderId="0" xfId="55" applyFont="1" applyFill="1"/>
    <xf numFmtId="0" fontId="13" fillId="0" borderId="248" xfId="55" applyFont="1" applyFill="1" applyBorder="1" applyAlignment="1">
      <alignment horizontal="left" indent="1"/>
    </xf>
    <xf numFmtId="3" fontId="13" fillId="0" borderId="239" xfId="55" applyNumberFormat="1" applyFont="1" applyFill="1" applyBorder="1"/>
    <xf numFmtId="3" fontId="13" fillId="0" borderId="225" xfId="55" applyNumberFormat="1" applyFont="1" applyFill="1" applyBorder="1"/>
    <xf numFmtId="3" fontId="13" fillId="0" borderId="248" xfId="55" applyNumberFormat="1" applyFont="1" applyFill="1" applyBorder="1"/>
    <xf numFmtId="3" fontId="13" fillId="0" borderId="249" xfId="55" applyNumberFormat="1" applyFont="1" applyFill="1" applyBorder="1"/>
    <xf numFmtId="3" fontId="13" fillId="0" borderId="250" xfId="55" applyNumberFormat="1" applyFont="1" applyFill="1" applyBorder="1"/>
    <xf numFmtId="0" fontId="13" fillId="0" borderId="251" xfId="55" applyFont="1" applyFill="1" applyBorder="1"/>
    <xf numFmtId="0" fontId="30" fillId="0" borderId="0" xfId="55" applyFont="1" applyFill="1" applyBorder="1"/>
    <xf numFmtId="3" fontId="13" fillId="0" borderId="227" xfId="55" applyNumberFormat="1" applyFont="1" applyFill="1" applyBorder="1"/>
    <xf numFmtId="3" fontId="61" fillId="0" borderId="249" xfId="55" applyNumberFormat="1" applyFont="1" applyFill="1" applyBorder="1"/>
    <xf numFmtId="3" fontId="61" fillId="0" borderId="0" xfId="55" applyNumberFormat="1" applyFont="1" applyFill="1" applyBorder="1"/>
    <xf numFmtId="0" fontId="13" fillId="0" borderId="248" xfId="55" applyFont="1" applyFill="1" applyBorder="1" applyAlignment="1">
      <alignment horizontal="right" indent="1"/>
    </xf>
    <xf numFmtId="0" fontId="13" fillId="0" borderId="224" xfId="55" applyFont="1" applyFill="1" applyBorder="1" applyAlignment="1">
      <alignment horizontal="left" indent="1"/>
    </xf>
    <xf numFmtId="3" fontId="13" fillId="0" borderId="235" xfId="55" applyNumberFormat="1" applyFont="1" applyFill="1" applyBorder="1"/>
    <xf numFmtId="3" fontId="13" fillId="0" borderId="252" xfId="55" applyNumberFormat="1" applyFont="1" applyFill="1" applyBorder="1"/>
    <xf numFmtId="3" fontId="13" fillId="0" borderId="224" xfId="55" applyNumberFormat="1" applyFont="1" applyFill="1" applyBorder="1"/>
    <xf numFmtId="3" fontId="13" fillId="0" borderId="236" xfId="55" applyNumberFormat="1" applyFont="1" applyFill="1" applyBorder="1"/>
    <xf numFmtId="3" fontId="13" fillId="0" borderId="253" xfId="55" applyNumberFormat="1" applyFont="1" applyFill="1" applyBorder="1"/>
    <xf numFmtId="0" fontId="13" fillId="0" borderId="254" xfId="55" applyFont="1" applyFill="1" applyBorder="1"/>
    <xf numFmtId="0" fontId="35" fillId="0" borderId="255" xfId="55" applyFont="1" applyFill="1" applyBorder="1" applyAlignment="1">
      <alignment horizontal="left" indent="1"/>
    </xf>
    <xf numFmtId="3" fontId="14" fillId="0" borderId="256" xfId="55" applyNumberFormat="1" applyFont="1" applyFill="1" applyBorder="1"/>
    <xf numFmtId="3" fontId="14" fillId="0" borderId="257" xfId="55" applyNumberFormat="1" applyFont="1" applyFill="1" applyBorder="1"/>
    <xf numFmtId="3" fontId="14" fillId="0" borderId="255" xfId="55" applyNumberFormat="1" applyFont="1" applyFill="1" applyBorder="1"/>
    <xf numFmtId="3" fontId="14" fillId="0" borderId="258" xfId="55" applyNumberFormat="1" applyFont="1" applyFill="1" applyBorder="1"/>
    <xf numFmtId="3" fontId="14" fillId="0" borderId="0" xfId="55" applyNumberFormat="1" applyFont="1" applyFill="1" applyBorder="1"/>
    <xf numFmtId="3" fontId="13" fillId="0" borderId="259" xfId="55" applyNumberFormat="1" applyFont="1" applyFill="1" applyBorder="1"/>
    <xf numFmtId="4" fontId="13" fillId="0" borderId="260" xfId="55" applyNumberFormat="1" applyFont="1" applyFill="1" applyBorder="1"/>
    <xf numFmtId="0" fontId="37" fillId="0" borderId="0" xfId="55" applyFont="1" applyFill="1"/>
    <xf numFmtId="0" fontId="13" fillId="0" borderId="0" xfId="55" applyFont="1" applyFill="1"/>
    <xf numFmtId="0" fontId="49" fillId="0" borderId="0" xfId="56" applyFont="1" applyFill="1" applyBorder="1" applyAlignment="1"/>
    <xf numFmtId="0" fontId="13" fillId="0" borderId="0" xfId="55" applyFont="1" applyFill="1" applyBorder="1"/>
    <xf numFmtId="0" fontId="49" fillId="0" borderId="0" xfId="56" applyFont="1" applyFill="1" applyBorder="1" applyAlignment="1">
      <alignment horizontal="left"/>
    </xf>
    <xf numFmtId="0" fontId="63" fillId="0" borderId="0" xfId="55" applyFont="1" applyFill="1" applyBorder="1"/>
    <xf numFmtId="3" fontId="63" fillId="0" borderId="0" xfId="55" applyNumberFormat="1" applyFont="1" applyFill="1" applyBorder="1"/>
    <xf numFmtId="0" fontId="57" fillId="0" borderId="0" xfId="55" applyFont="1" applyFill="1" applyBorder="1" applyAlignment="1">
      <alignment horizontal="left" vertical="center" wrapText="1"/>
    </xf>
    <xf numFmtId="0" fontId="57" fillId="0" borderId="0" xfId="55" applyFont="1" applyFill="1" applyBorder="1" applyAlignment="1">
      <alignment horizontal="left" vertical="center" wrapText="1"/>
    </xf>
    <xf numFmtId="0" fontId="63" fillId="0" borderId="0" xfId="55" applyFont="1" applyFill="1"/>
    <xf numFmtId="0" fontId="39" fillId="0" borderId="0" xfId="55" applyFont="1" applyFill="1" applyAlignment="1">
      <alignment horizontal="right"/>
    </xf>
    <xf numFmtId="3" fontId="39" fillId="0" borderId="0" xfId="55" applyNumberFormat="1" applyFont="1" applyFill="1"/>
    <xf numFmtId="3" fontId="39" fillId="0" borderId="0" xfId="55" applyNumberFormat="1" applyFont="1" applyFill="1" applyAlignment="1">
      <alignment horizontal="right"/>
    </xf>
    <xf numFmtId="3" fontId="13" fillId="0" borderId="0" xfId="55" applyNumberFormat="1" applyFont="1" applyFill="1"/>
    <xf numFmtId="3" fontId="64" fillId="0" borderId="0" xfId="55" applyNumberFormat="1" applyFont="1" applyFill="1" applyAlignment="1">
      <alignment horizontal="right"/>
    </xf>
    <xf numFmtId="3" fontId="14" fillId="0" borderId="0" xfId="55" applyNumberFormat="1" applyFont="1" applyFill="1"/>
    <xf numFmtId="0" fontId="65" fillId="0" borderId="0" xfId="55" applyFont="1" applyFill="1" applyAlignment="1">
      <alignment horizontal="right"/>
    </xf>
    <xf numFmtId="3" fontId="65" fillId="0" borderId="0" xfId="55" applyNumberFormat="1" applyFont="1" applyFill="1"/>
    <xf numFmtId="0" fontId="39" fillId="0" borderId="0" xfId="55" applyFont="1" applyFill="1"/>
  </cellXfs>
  <cellStyles count="79">
    <cellStyle name="Čiarka" xfId="4" builtinId="3"/>
    <cellStyle name="Hypertextové prepojenie" xfId="3" builtinId="8"/>
    <cellStyle name="Normal_BT" xfId="20"/>
    <cellStyle name="Normal_KV" xfId="19"/>
    <cellStyle name="Normal_Sheet2" xfId="63"/>
    <cellStyle name="Normal_Sheet3" xfId="67"/>
    <cellStyle name="Normal_Sheet4" xfId="66"/>
    <cellStyle name="Normal_Sheet5" xfId="65"/>
    <cellStyle name="Normal_Sheet6" xfId="64"/>
    <cellStyle name="Normal_Strana 1" xfId="60"/>
    <cellStyle name="Normal_Strana 3" xfId="61"/>
    <cellStyle name="Normal_Strana 4" xfId="62"/>
    <cellStyle name="Normálna" xfId="0" builtinId="0"/>
    <cellStyle name="Normálna 2" xfId="8"/>
    <cellStyle name="Normálne 2" xfId="22"/>
    <cellStyle name="normálne 3" xfId="56"/>
    <cellStyle name="normálne_B5DMSCAFL76AMQPCV1Z9PZ813" xfId="46"/>
    <cellStyle name="normálne_D7SKVLRX9A26JQ8W7KPLPFTJZ" xfId="37"/>
    <cellStyle name="normálne_DP" xfId="6"/>
    <cellStyle name="normálne_Hárok1" xfId="9"/>
    <cellStyle name="normálne_Hárok2" xfId="10"/>
    <cellStyle name="normálne_Hárok3" xfId="12"/>
    <cellStyle name="normálne_Hárok4" xfId="13"/>
    <cellStyle name="normálne_Návrh_ŠR_2002_do_vlády" xfId="58"/>
    <cellStyle name="normálne_NP" xfId="7"/>
    <cellStyle name="normálne_obce" xfId="54"/>
    <cellStyle name="normálne_pomocný" xfId="15"/>
    <cellStyle name="normálne_SL_1_Bilancia PaV pre ŠZÚ 2011" xfId="1"/>
    <cellStyle name="normálne_SL_14_Výdavky SR na vedu a techniku podľa FK pre ŠZÚ 2011" xfId="40"/>
    <cellStyle name="normálne_SL_19_Vývoj príjmov a výdavkov ŠR v rokoch 2010 a 2011" xfId="52"/>
    <cellStyle name="normálne_SL_23_Prehľad o čerpaní miezd KŠR pre ŠZÚ 2011" xfId="57"/>
    <cellStyle name="normálne_SL_31_Výdavky štátnych PO podľa funknej klas. pre SZÚ 2011" xfId="68"/>
    <cellStyle name="normálne_SL_32_Finančné operácie PO pre SZÚ 2011" xfId="72"/>
    <cellStyle name="normálne_SL_6_Príjmy SR podľa zdrojov pre ŠZÚ 2011" xfId="14"/>
    <cellStyle name="normálne_SL_7_Výdavky SR podľa kategórií a kapitol pre ŠZÚ 2011" xfId="16"/>
    <cellStyle name="normálne_SL_8_Bežné transfery pre ŠZÚ 2011" xfId="18"/>
    <cellStyle name="normálne_SL_9_Kapitálové výdavky pre ŠZÚ 2011" xfId="21"/>
    <cellStyle name="normálne_tabuľka" xfId="59"/>
    <cellStyle name="normálne_TestMA" xfId="23"/>
    <cellStyle name="normálne_Výdavky FK" xfId="32"/>
    <cellStyle name="normálne_Zoznam_kapitol" xfId="55"/>
    <cellStyle name="normální_DANE" xfId="11"/>
    <cellStyle name="normální_MZDY" xfId="17"/>
    <cellStyle name="Percentá" xfId="5" builtinId="5"/>
    <cellStyle name="SAPBEXaggData_SL_32_Finančné operácie PO pre SZÚ 2011" xfId="75"/>
    <cellStyle name="SAPBEXaggData_TestMA" xfId="29"/>
    <cellStyle name="SAPBEXaggItem_B5DMSCAFL76AMQPCV1Z9PZ813" xfId="50"/>
    <cellStyle name="SAPBEXaggItem_SL_31_Výdavky štátnych PO podľa funknej klas. pre SZÚ 2011" xfId="71"/>
    <cellStyle name="SAPBEXaggItemX_Hárok1" xfId="34"/>
    <cellStyle name="SAPBEXHLevel0_SL_14_Výdavky SR na vedu a techniku podľa FK pre ŠZÚ 2011" xfId="43"/>
    <cellStyle name="SAPBEXHLevel0_SL_32_Finančné operácie PO pre SZÚ 2011" xfId="77"/>
    <cellStyle name="SAPBEXHLevel0_TestMA" xfId="28"/>
    <cellStyle name="SAPBEXHLevel1_SL_14_Výdavky SR na vedu a techniku podľa FK pre ŠZÚ 2011" xfId="44"/>
    <cellStyle name="SAPBEXHLevel1_SL_32_Finančné operácie PO pre SZÚ 2011" xfId="76"/>
    <cellStyle name="SAPBEXHLevel1_TestMA" xfId="26"/>
    <cellStyle name="SAPBEXHLevel3" xfId="45"/>
    <cellStyle name="SAPBEXchaText_B5DMSCAFL76AMQPCV1Z9PZ813" xfId="47"/>
    <cellStyle name="SAPBEXchaText_D7SKVLRX9A26JQ8W7KPLPFTJZ" xfId="38"/>
    <cellStyle name="SAPBEXchaText_Hárok1" xfId="30"/>
    <cellStyle name="SAPBEXchaText_SL_14_Výdavky SR na vedu a techniku podľa FK pre ŠZÚ 2011" xfId="42"/>
    <cellStyle name="SAPBEXchaText_SL_31_Výdavky štátnych PO podľa funknej klas. pre SZÚ 2011" xfId="69"/>
    <cellStyle name="SAPBEXchaText_TestMA" xfId="25"/>
    <cellStyle name="SAPBEXstdData_B5DMSCAFL76AMQPCV1Z9PZ813" xfId="51"/>
    <cellStyle name="SAPBEXstdData_Hárok1" xfId="36"/>
    <cellStyle name="SAPBEXstdData_SL_1_Bilancia PaV pre ŠZÚ 2011" xfId="2"/>
    <cellStyle name="SAPBEXstdData_SL_19_Vývoj príjmov a výdavkov ŠR v rokoch 2010 a 2011" xfId="53"/>
    <cellStyle name="SAPBEXstdData_SL_32_Finančné operácie PO pre SZÚ 2011" xfId="78"/>
    <cellStyle name="SAPBEXstdData_TestMA" xfId="27"/>
    <cellStyle name="SAPBEXstdItem_B5DMSCAFL76AMQPCV1Z9PZ813" xfId="49"/>
    <cellStyle name="SAPBEXstdItem_Hárok1" xfId="35"/>
    <cellStyle name="SAPBEXstdItemX_B5DMSCAFL76AMQPCV1Z9PZ813" xfId="48"/>
    <cellStyle name="SAPBEXstdItemX_D7SKVLRX9A26JQ8W7KPLPFTJZ" xfId="39"/>
    <cellStyle name="SAPBEXstdItemX_Hárok1" xfId="31"/>
    <cellStyle name="SAPBEXstdItemX_SL_14_Výdavky SR na vedu a techniku podľa FK pre ŠZÚ 2011" xfId="41"/>
    <cellStyle name="SAPBEXstdItemX_SL_31_Výdavky štátnych PO podľa funknej klas. pre SZÚ 2011" xfId="70"/>
    <cellStyle name="SAPBEXstdItemX_SL_32_Finančné operácie PO pre SZÚ 2011" xfId="74"/>
    <cellStyle name="SAPBEXstdItemX_TestMA" xfId="24"/>
    <cellStyle name="SAPBEXtitle_Hárok1" xfId="33"/>
    <cellStyle name="SAPBEXtitle_SL_32_Finančné operácie PO pre SZÚ 2011" xfId="73"/>
  </cellStyles>
  <dxfs count="11">
    <dxf>
      <font>
        <color theme="0"/>
      </font>
    </dxf>
    <dxf>
      <font>
        <color theme="0"/>
      </font>
    </dxf>
    <dxf>
      <font>
        <color theme="0"/>
      </font>
    </dxf>
    <dxf>
      <font>
        <strike val="0"/>
        <color theme="0"/>
      </font>
    </dxf>
    <dxf>
      <font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5"/>
  <sheetViews>
    <sheetView tabSelected="1" workbookViewId="0"/>
  </sheetViews>
  <sheetFormatPr defaultRowHeight="14.4" x14ac:dyDescent="0.3"/>
  <cols>
    <col min="2" max="2" width="14.44140625" customWidth="1"/>
    <col min="3" max="3" width="119.109375" customWidth="1"/>
  </cols>
  <sheetData>
    <row r="2" spans="2:3" ht="15.6" customHeight="1" x14ac:dyDescent="0.3">
      <c r="B2" s="42" t="s">
        <v>135</v>
      </c>
      <c r="C2" s="42"/>
    </row>
    <row r="3" spans="2:3" ht="15.6" customHeight="1" x14ac:dyDescent="0.3">
      <c r="B3" s="39"/>
      <c r="C3" s="39"/>
    </row>
    <row r="4" spans="2:3" x14ac:dyDescent="0.3">
      <c r="B4" s="38" t="s">
        <v>72</v>
      </c>
      <c r="C4" s="40" t="s">
        <v>106</v>
      </c>
    </row>
    <row r="5" spans="2:3" x14ac:dyDescent="0.3">
      <c r="B5" s="38" t="s">
        <v>73</v>
      </c>
      <c r="C5" s="40" t="s">
        <v>107</v>
      </c>
    </row>
    <row r="6" spans="2:3" x14ac:dyDescent="0.3">
      <c r="B6" s="38" t="s">
        <v>74</v>
      </c>
      <c r="C6" s="40" t="s">
        <v>108</v>
      </c>
    </row>
    <row r="7" spans="2:3" x14ac:dyDescent="0.3">
      <c r="B7" s="38" t="s">
        <v>75</v>
      </c>
      <c r="C7" s="40" t="s">
        <v>109</v>
      </c>
    </row>
    <row r="8" spans="2:3" x14ac:dyDescent="0.3">
      <c r="B8" s="38" t="s">
        <v>76</v>
      </c>
      <c r="C8" s="40" t="s">
        <v>263</v>
      </c>
    </row>
    <row r="9" spans="2:3" x14ac:dyDescent="0.3">
      <c r="B9" s="38" t="s">
        <v>77</v>
      </c>
      <c r="C9" s="40" t="s">
        <v>110</v>
      </c>
    </row>
    <row r="10" spans="2:3" x14ac:dyDescent="0.3">
      <c r="B10" s="38" t="s">
        <v>78</v>
      </c>
      <c r="C10" s="40" t="s">
        <v>111</v>
      </c>
    </row>
    <row r="11" spans="2:3" x14ac:dyDescent="0.3">
      <c r="B11" s="38" t="s">
        <v>99</v>
      </c>
      <c r="C11" s="40" t="s">
        <v>112</v>
      </c>
    </row>
    <row r="12" spans="2:3" x14ac:dyDescent="0.3">
      <c r="B12" s="38" t="s">
        <v>100</v>
      </c>
      <c r="C12" s="40" t="s">
        <v>113</v>
      </c>
    </row>
    <row r="13" spans="2:3" x14ac:dyDescent="0.3">
      <c r="B13" s="38" t="s">
        <v>101</v>
      </c>
      <c r="C13" s="40" t="s">
        <v>114</v>
      </c>
    </row>
    <row r="14" spans="2:3" x14ac:dyDescent="0.3">
      <c r="B14" s="38" t="s">
        <v>102</v>
      </c>
      <c r="C14" s="40" t="s">
        <v>115</v>
      </c>
    </row>
    <row r="15" spans="2:3" x14ac:dyDescent="0.3">
      <c r="B15" s="38" t="s">
        <v>79</v>
      </c>
      <c r="C15" s="40" t="s">
        <v>116</v>
      </c>
    </row>
    <row r="16" spans="2:3" x14ac:dyDescent="0.3">
      <c r="B16" s="38" t="s">
        <v>103</v>
      </c>
      <c r="C16" s="40" t="s">
        <v>117</v>
      </c>
    </row>
    <row r="17" spans="2:3" x14ac:dyDescent="0.3">
      <c r="B17" s="38" t="s">
        <v>80</v>
      </c>
      <c r="C17" s="40" t="s">
        <v>118</v>
      </c>
    </row>
    <row r="18" spans="2:3" x14ac:dyDescent="0.3">
      <c r="B18" s="38" t="s">
        <v>81</v>
      </c>
      <c r="C18" s="40" t="s">
        <v>119</v>
      </c>
    </row>
    <row r="19" spans="2:3" x14ac:dyDescent="0.3">
      <c r="B19" s="38" t="s">
        <v>82</v>
      </c>
      <c r="C19" s="40" t="s">
        <v>120</v>
      </c>
    </row>
    <row r="20" spans="2:3" x14ac:dyDescent="0.3">
      <c r="B20" s="38" t="s">
        <v>83</v>
      </c>
      <c r="C20" s="40" t="s">
        <v>104</v>
      </c>
    </row>
    <row r="21" spans="2:3" x14ac:dyDescent="0.3">
      <c r="B21" s="38" t="s">
        <v>85</v>
      </c>
      <c r="C21" s="40" t="s">
        <v>84</v>
      </c>
    </row>
    <row r="22" spans="2:3" x14ac:dyDescent="0.3">
      <c r="B22" s="38" t="s">
        <v>86</v>
      </c>
      <c r="C22" s="40" t="s">
        <v>121</v>
      </c>
    </row>
    <row r="23" spans="2:3" x14ac:dyDescent="0.3">
      <c r="B23" s="38" t="s">
        <v>97</v>
      </c>
      <c r="C23" s="40" t="s">
        <v>122</v>
      </c>
    </row>
    <row r="24" spans="2:3" x14ac:dyDescent="0.3">
      <c r="B24" s="38" t="s">
        <v>98</v>
      </c>
      <c r="C24" s="40" t="s">
        <v>123</v>
      </c>
    </row>
    <row r="25" spans="2:3" x14ac:dyDescent="0.3">
      <c r="B25" s="38" t="s">
        <v>87</v>
      </c>
      <c r="C25" s="40" t="s">
        <v>124</v>
      </c>
    </row>
    <row r="26" spans="2:3" x14ac:dyDescent="0.3">
      <c r="B26" s="38" t="s">
        <v>88</v>
      </c>
      <c r="C26" s="40" t="s">
        <v>125</v>
      </c>
    </row>
    <row r="27" spans="2:3" x14ac:dyDescent="0.3">
      <c r="B27" s="38" t="s">
        <v>89</v>
      </c>
      <c r="C27" s="40" t="s">
        <v>126</v>
      </c>
    </row>
    <row r="28" spans="2:3" x14ac:dyDescent="0.3">
      <c r="B28" s="38" t="s">
        <v>90</v>
      </c>
      <c r="C28" s="40" t="s">
        <v>127</v>
      </c>
    </row>
    <row r="29" spans="2:3" x14ac:dyDescent="0.3">
      <c r="B29" s="38" t="s">
        <v>91</v>
      </c>
      <c r="C29" s="41" t="s">
        <v>128</v>
      </c>
    </row>
    <row r="30" spans="2:3" x14ac:dyDescent="0.3">
      <c r="B30" s="38" t="s">
        <v>92</v>
      </c>
      <c r="C30" s="40" t="s">
        <v>129</v>
      </c>
    </row>
    <row r="31" spans="2:3" x14ac:dyDescent="0.3">
      <c r="B31" s="38" t="s">
        <v>93</v>
      </c>
      <c r="C31" s="40" t="s">
        <v>130</v>
      </c>
    </row>
    <row r="32" spans="2:3" x14ac:dyDescent="0.3">
      <c r="B32" s="38" t="s">
        <v>94</v>
      </c>
      <c r="C32" s="40" t="s">
        <v>131</v>
      </c>
    </row>
    <row r="33" spans="2:3" x14ac:dyDescent="0.3">
      <c r="B33" s="38" t="s">
        <v>95</v>
      </c>
      <c r="C33" s="40" t="s">
        <v>132</v>
      </c>
    </row>
    <row r="34" spans="2:3" x14ac:dyDescent="0.3">
      <c r="B34" s="38" t="s">
        <v>96</v>
      </c>
      <c r="C34" s="40" t="s">
        <v>133</v>
      </c>
    </row>
    <row r="35" spans="2:3" x14ac:dyDescent="0.3">
      <c r="B35" s="38" t="s">
        <v>105</v>
      </c>
      <c r="C35" s="40" t="s">
        <v>134</v>
      </c>
    </row>
  </sheetData>
  <mergeCells count="1">
    <mergeCell ref="B2:C2"/>
  </mergeCells>
  <hyperlinks>
    <hyperlink ref="B4" location="'Tab. č. 1'!A1" display="Tab. č. 1  "/>
    <hyperlink ref="B5" location="'Tab. č. 2'!A1" display="Tab. č. 2  "/>
    <hyperlink ref="B6" location="'Tab. č. 3'!A1" display="Tab. č. 3  "/>
    <hyperlink ref="B7" location="'Tab. č. 4'!A1" display="Tab. č. 4  "/>
    <hyperlink ref="B8" location="'Tab. č. 5'!A1" display="Tab. č. 5 "/>
    <hyperlink ref="B9" location="'Tab. č. 6'!A1" display="Tab. č. 6  "/>
    <hyperlink ref="B10" location="'Tab. č. 7'!A1" display="Tab. č. 7  "/>
    <hyperlink ref="B34" location="'Tab. č. 31'!A1" display="Tab. č. 31"/>
    <hyperlink ref="B33" location="'Tab. č. 30'!A1" display="Tab. č. 30"/>
    <hyperlink ref="B23:B32" location="'Tab. č. 30'!A1" display="Tab. č. 30"/>
    <hyperlink ref="B32" location="'Tab. č. 29'!A1" display="Tab. č. 29"/>
    <hyperlink ref="B31" location="'Tab. č. 25,26,27,28'!A1" display="Tab. č. 28"/>
    <hyperlink ref="B30" location="'Tab. č. 25,26,27,28'!A1" display="Tab. č. 27"/>
    <hyperlink ref="B29" location="'Tab. č. 25,26,27,28'!A1" display="Tab. č. 26"/>
    <hyperlink ref="B28" location="'Tab. č. 25,26,27,28'!A1" display="Tab. č. 25"/>
    <hyperlink ref="B27" location="'Tab. č. 24'!A1" display="Tab. č. 24"/>
    <hyperlink ref="B26" location="'Tab. č. 23'!A1" display="Tab. č. 23"/>
    <hyperlink ref="B25" location="'Tab. č. 22'!A1" display="Tab. č. 22"/>
    <hyperlink ref="B24" location="'Tab. č. 21'!A1" display="Tab. č. 21"/>
    <hyperlink ref="B23" location="'Tab. č. 20'!A1" display="Tab. č. 20"/>
    <hyperlink ref="B22" location="'Tab. č. 19'!A1" display="Tab. č. 19"/>
    <hyperlink ref="B11:B21" location="'Tab. č. 19'!A1" display="Tab. č. 19"/>
    <hyperlink ref="B21" location="'Tab. č. 18'!A1" display="Tab. č. 18"/>
    <hyperlink ref="B20" location="'Tab. č. 17'!A1" display="Tab. č. 17"/>
    <hyperlink ref="B19" location="'Tab. č. 16'!A1" display="Tab. č. 16"/>
    <hyperlink ref="B18" location="'Tab. č. 15'!A1" display="Tab. č. 15"/>
    <hyperlink ref="B17" location="'Tab. č. 14'!A1" display="Tab. č. 14"/>
    <hyperlink ref="B16" location="'Tab. č. 13'!A1" display="Tab. č. 13"/>
    <hyperlink ref="B15" location="'Tab. č. 12'!A1" display="Tab. č. 12"/>
    <hyperlink ref="B14" location="'Tab. č. 11'!A1" display="Tab. č. 11"/>
    <hyperlink ref="B13" location="'Tab. č. 10'!A1" display="Tab. č. 10"/>
    <hyperlink ref="B12" location="'Tab. č. 9'!A1" display="Tab. č. 9"/>
    <hyperlink ref="B11" location="'Tab. č. 8'!A1" display="Tab. č. 8"/>
    <hyperlink ref="B35" location="'Tab. č. 32'!A1" display="Tab. č. 32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5"/>
  <sheetViews>
    <sheetView workbookViewId="0"/>
  </sheetViews>
  <sheetFormatPr defaultColWidth="8.33203125" defaultRowHeight="13.2" x14ac:dyDescent="0.25"/>
  <cols>
    <col min="1" max="1" width="4.88671875" style="49" customWidth="1"/>
    <col min="2" max="2" width="75.33203125" style="49" customWidth="1"/>
    <col min="3" max="5" width="17" style="49" customWidth="1"/>
    <col min="6" max="6" width="12" style="49" customWidth="1"/>
    <col min="7" max="256" width="8.33203125" style="49"/>
    <col min="257" max="257" width="4.88671875" style="49" customWidth="1"/>
    <col min="258" max="258" width="75.33203125" style="49" customWidth="1"/>
    <col min="259" max="261" width="17" style="49" customWidth="1"/>
    <col min="262" max="262" width="12" style="49" customWidth="1"/>
    <col min="263" max="512" width="8.33203125" style="49"/>
    <col min="513" max="513" width="4.88671875" style="49" customWidth="1"/>
    <col min="514" max="514" width="75.33203125" style="49" customWidth="1"/>
    <col min="515" max="517" width="17" style="49" customWidth="1"/>
    <col min="518" max="518" width="12" style="49" customWidth="1"/>
    <col min="519" max="768" width="8.33203125" style="49"/>
    <col min="769" max="769" width="4.88671875" style="49" customWidth="1"/>
    <col min="770" max="770" width="75.33203125" style="49" customWidth="1"/>
    <col min="771" max="773" width="17" style="49" customWidth="1"/>
    <col min="774" max="774" width="12" style="49" customWidth="1"/>
    <col min="775" max="1024" width="8.33203125" style="49"/>
    <col min="1025" max="1025" width="4.88671875" style="49" customWidth="1"/>
    <col min="1026" max="1026" width="75.33203125" style="49" customWidth="1"/>
    <col min="1027" max="1029" width="17" style="49" customWidth="1"/>
    <col min="1030" max="1030" width="12" style="49" customWidth="1"/>
    <col min="1031" max="1280" width="8.33203125" style="49"/>
    <col min="1281" max="1281" width="4.88671875" style="49" customWidth="1"/>
    <col min="1282" max="1282" width="75.33203125" style="49" customWidth="1"/>
    <col min="1283" max="1285" width="17" style="49" customWidth="1"/>
    <col min="1286" max="1286" width="12" style="49" customWidth="1"/>
    <col min="1287" max="1536" width="8.33203125" style="49"/>
    <col min="1537" max="1537" width="4.88671875" style="49" customWidth="1"/>
    <col min="1538" max="1538" width="75.33203125" style="49" customWidth="1"/>
    <col min="1539" max="1541" width="17" style="49" customWidth="1"/>
    <col min="1542" max="1542" width="12" style="49" customWidth="1"/>
    <col min="1543" max="1792" width="8.33203125" style="49"/>
    <col min="1793" max="1793" width="4.88671875" style="49" customWidth="1"/>
    <col min="1794" max="1794" width="75.33203125" style="49" customWidth="1"/>
    <col min="1795" max="1797" width="17" style="49" customWidth="1"/>
    <col min="1798" max="1798" width="12" style="49" customWidth="1"/>
    <col min="1799" max="2048" width="8.33203125" style="49"/>
    <col min="2049" max="2049" width="4.88671875" style="49" customWidth="1"/>
    <col min="2050" max="2050" width="75.33203125" style="49" customWidth="1"/>
    <col min="2051" max="2053" width="17" style="49" customWidth="1"/>
    <col min="2054" max="2054" width="12" style="49" customWidth="1"/>
    <col min="2055" max="2304" width="8.33203125" style="49"/>
    <col min="2305" max="2305" width="4.88671875" style="49" customWidth="1"/>
    <col min="2306" max="2306" width="75.33203125" style="49" customWidth="1"/>
    <col min="2307" max="2309" width="17" style="49" customWidth="1"/>
    <col min="2310" max="2310" width="12" style="49" customWidth="1"/>
    <col min="2311" max="2560" width="8.33203125" style="49"/>
    <col min="2561" max="2561" width="4.88671875" style="49" customWidth="1"/>
    <col min="2562" max="2562" width="75.33203125" style="49" customWidth="1"/>
    <col min="2563" max="2565" width="17" style="49" customWidth="1"/>
    <col min="2566" max="2566" width="12" style="49" customWidth="1"/>
    <col min="2567" max="2816" width="8.33203125" style="49"/>
    <col min="2817" max="2817" width="4.88671875" style="49" customWidth="1"/>
    <col min="2818" max="2818" width="75.33203125" style="49" customWidth="1"/>
    <col min="2819" max="2821" width="17" style="49" customWidth="1"/>
    <col min="2822" max="2822" width="12" style="49" customWidth="1"/>
    <col min="2823" max="3072" width="8.33203125" style="49"/>
    <col min="3073" max="3073" width="4.88671875" style="49" customWidth="1"/>
    <col min="3074" max="3074" width="75.33203125" style="49" customWidth="1"/>
    <col min="3075" max="3077" width="17" style="49" customWidth="1"/>
    <col min="3078" max="3078" width="12" style="49" customWidth="1"/>
    <col min="3079" max="3328" width="8.33203125" style="49"/>
    <col min="3329" max="3329" width="4.88671875" style="49" customWidth="1"/>
    <col min="3330" max="3330" width="75.33203125" style="49" customWidth="1"/>
    <col min="3331" max="3333" width="17" style="49" customWidth="1"/>
    <col min="3334" max="3334" width="12" style="49" customWidth="1"/>
    <col min="3335" max="3584" width="8.33203125" style="49"/>
    <col min="3585" max="3585" width="4.88671875" style="49" customWidth="1"/>
    <col min="3586" max="3586" width="75.33203125" style="49" customWidth="1"/>
    <col min="3587" max="3589" width="17" style="49" customWidth="1"/>
    <col min="3590" max="3590" width="12" style="49" customWidth="1"/>
    <col min="3591" max="3840" width="8.33203125" style="49"/>
    <col min="3841" max="3841" width="4.88671875" style="49" customWidth="1"/>
    <col min="3842" max="3842" width="75.33203125" style="49" customWidth="1"/>
    <col min="3843" max="3845" width="17" style="49" customWidth="1"/>
    <col min="3846" max="3846" width="12" style="49" customWidth="1"/>
    <col min="3847" max="4096" width="8.33203125" style="49"/>
    <col min="4097" max="4097" width="4.88671875" style="49" customWidth="1"/>
    <col min="4098" max="4098" width="75.33203125" style="49" customWidth="1"/>
    <col min="4099" max="4101" width="17" style="49" customWidth="1"/>
    <col min="4102" max="4102" width="12" style="49" customWidth="1"/>
    <col min="4103" max="4352" width="8.33203125" style="49"/>
    <col min="4353" max="4353" width="4.88671875" style="49" customWidth="1"/>
    <col min="4354" max="4354" width="75.33203125" style="49" customWidth="1"/>
    <col min="4355" max="4357" width="17" style="49" customWidth="1"/>
    <col min="4358" max="4358" width="12" style="49" customWidth="1"/>
    <col min="4359" max="4608" width="8.33203125" style="49"/>
    <col min="4609" max="4609" width="4.88671875" style="49" customWidth="1"/>
    <col min="4610" max="4610" width="75.33203125" style="49" customWidth="1"/>
    <col min="4611" max="4613" width="17" style="49" customWidth="1"/>
    <col min="4614" max="4614" width="12" style="49" customWidth="1"/>
    <col min="4615" max="4864" width="8.33203125" style="49"/>
    <col min="4865" max="4865" width="4.88671875" style="49" customWidth="1"/>
    <col min="4866" max="4866" width="75.33203125" style="49" customWidth="1"/>
    <col min="4867" max="4869" width="17" style="49" customWidth="1"/>
    <col min="4870" max="4870" width="12" style="49" customWidth="1"/>
    <col min="4871" max="5120" width="8.33203125" style="49"/>
    <col min="5121" max="5121" width="4.88671875" style="49" customWidth="1"/>
    <col min="5122" max="5122" width="75.33203125" style="49" customWidth="1"/>
    <col min="5123" max="5125" width="17" style="49" customWidth="1"/>
    <col min="5126" max="5126" width="12" style="49" customWidth="1"/>
    <col min="5127" max="5376" width="8.33203125" style="49"/>
    <col min="5377" max="5377" width="4.88671875" style="49" customWidth="1"/>
    <col min="5378" max="5378" width="75.33203125" style="49" customWidth="1"/>
    <col min="5379" max="5381" width="17" style="49" customWidth="1"/>
    <col min="5382" max="5382" width="12" style="49" customWidth="1"/>
    <col min="5383" max="5632" width="8.33203125" style="49"/>
    <col min="5633" max="5633" width="4.88671875" style="49" customWidth="1"/>
    <col min="5634" max="5634" width="75.33203125" style="49" customWidth="1"/>
    <col min="5635" max="5637" width="17" style="49" customWidth="1"/>
    <col min="5638" max="5638" width="12" style="49" customWidth="1"/>
    <col min="5639" max="5888" width="8.33203125" style="49"/>
    <col min="5889" max="5889" width="4.88671875" style="49" customWidth="1"/>
    <col min="5890" max="5890" width="75.33203125" style="49" customWidth="1"/>
    <col min="5891" max="5893" width="17" style="49" customWidth="1"/>
    <col min="5894" max="5894" width="12" style="49" customWidth="1"/>
    <col min="5895" max="6144" width="8.33203125" style="49"/>
    <col min="6145" max="6145" width="4.88671875" style="49" customWidth="1"/>
    <col min="6146" max="6146" width="75.33203125" style="49" customWidth="1"/>
    <col min="6147" max="6149" width="17" style="49" customWidth="1"/>
    <col min="6150" max="6150" width="12" style="49" customWidth="1"/>
    <col min="6151" max="6400" width="8.33203125" style="49"/>
    <col min="6401" max="6401" width="4.88671875" style="49" customWidth="1"/>
    <col min="6402" max="6402" width="75.33203125" style="49" customWidth="1"/>
    <col min="6403" max="6405" width="17" style="49" customWidth="1"/>
    <col min="6406" max="6406" width="12" style="49" customWidth="1"/>
    <col min="6407" max="6656" width="8.33203125" style="49"/>
    <col min="6657" max="6657" width="4.88671875" style="49" customWidth="1"/>
    <col min="6658" max="6658" width="75.33203125" style="49" customWidth="1"/>
    <col min="6659" max="6661" width="17" style="49" customWidth="1"/>
    <col min="6662" max="6662" width="12" style="49" customWidth="1"/>
    <col min="6663" max="6912" width="8.33203125" style="49"/>
    <col min="6913" max="6913" width="4.88671875" style="49" customWidth="1"/>
    <col min="6914" max="6914" width="75.33203125" style="49" customWidth="1"/>
    <col min="6915" max="6917" width="17" style="49" customWidth="1"/>
    <col min="6918" max="6918" width="12" style="49" customWidth="1"/>
    <col min="6919" max="7168" width="8.33203125" style="49"/>
    <col min="7169" max="7169" width="4.88671875" style="49" customWidth="1"/>
    <col min="7170" max="7170" width="75.33203125" style="49" customWidth="1"/>
    <col min="7171" max="7173" width="17" style="49" customWidth="1"/>
    <col min="7174" max="7174" width="12" style="49" customWidth="1"/>
    <col min="7175" max="7424" width="8.33203125" style="49"/>
    <col min="7425" max="7425" width="4.88671875" style="49" customWidth="1"/>
    <col min="7426" max="7426" width="75.33203125" style="49" customWidth="1"/>
    <col min="7427" max="7429" width="17" style="49" customWidth="1"/>
    <col min="7430" max="7430" width="12" style="49" customWidth="1"/>
    <col min="7431" max="7680" width="8.33203125" style="49"/>
    <col min="7681" max="7681" width="4.88671875" style="49" customWidth="1"/>
    <col min="7682" max="7682" width="75.33203125" style="49" customWidth="1"/>
    <col min="7683" max="7685" width="17" style="49" customWidth="1"/>
    <col min="7686" max="7686" width="12" style="49" customWidth="1"/>
    <col min="7687" max="7936" width="8.33203125" style="49"/>
    <col min="7937" max="7937" width="4.88671875" style="49" customWidth="1"/>
    <col min="7938" max="7938" width="75.33203125" style="49" customWidth="1"/>
    <col min="7939" max="7941" width="17" style="49" customWidth="1"/>
    <col min="7942" max="7942" width="12" style="49" customWidth="1"/>
    <col min="7943" max="8192" width="8.33203125" style="49"/>
    <col min="8193" max="8193" width="4.88671875" style="49" customWidth="1"/>
    <col min="8194" max="8194" width="75.33203125" style="49" customWidth="1"/>
    <col min="8195" max="8197" width="17" style="49" customWidth="1"/>
    <col min="8198" max="8198" width="12" style="49" customWidth="1"/>
    <col min="8199" max="8448" width="8.33203125" style="49"/>
    <col min="8449" max="8449" width="4.88671875" style="49" customWidth="1"/>
    <col min="8450" max="8450" width="75.33203125" style="49" customWidth="1"/>
    <col min="8451" max="8453" width="17" style="49" customWidth="1"/>
    <col min="8454" max="8454" width="12" style="49" customWidth="1"/>
    <col min="8455" max="8704" width="8.33203125" style="49"/>
    <col min="8705" max="8705" width="4.88671875" style="49" customWidth="1"/>
    <col min="8706" max="8706" width="75.33203125" style="49" customWidth="1"/>
    <col min="8707" max="8709" width="17" style="49" customWidth="1"/>
    <col min="8710" max="8710" width="12" style="49" customWidth="1"/>
    <col min="8711" max="8960" width="8.33203125" style="49"/>
    <col min="8961" max="8961" width="4.88671875" style="49" customWidth="1"/>
    <col min="8962" max="8962" width="75.33203125" style="49" customWidth="1"/>
    <col min="8963" max="8965" width="17" style="49" customWidth="1"/>
    <col min="8966" max="8966" width="12" style="49" customWidth="1"/>
    <col min="8967" max="9216" width="8.33203125" style="49"/>
    <col min="9217" max="9217" width="4.88671875" style="49" customWidth="1"/>
    <col min="9218" max="9218" width="75.33203125" style="49" customWidth="1"/>
    <col min="9219" max="9221" width="17" style="49" customWidth="1"/>
    <col min="9222" max="9222" width="12" style="49" customWidth="1"/>
    <col min="9223" max="9472" width="8.33203125" style="49"/>
    <col min="9473" max="9473" width="4.88671875" style="49" customWidth="1"/>
    <col min="9474" max="9474" width="75.33203125" style="49" customWidth="1"/>
    <col min="9475" max="9477" width="17" style="49" customWidth="1"/>
    <col min="9478" max="9478" width="12" style="49" customWidth="1"/>
    <col min="9479" max="9728" width="8.33203125" style="49"/>
    <col min="9729" max="9729" width="4.88671875" style="49" customWidth="1"/>
    <col min="9730" max="9730" width="75.33203125" style="49" customWidth="1"/>
    <col min="9731" max="9733" width="17" style="49" customWidth="1"/>
    <col min="9734" max="9734" width="12" style="49" customWidth="1"/>
    <col min="9735" max="9984" width="8.33203125" style="49"/>
    <col min="9985" max="9985" width="4.88671875" style="49" customWidth="1"/>
    <col min="9986" max="9986" width="75.33203125" style="49" customWidth="1"/>
    <col min="9987" max="9989" width="17" style="49" customWidth="1"/>
    <col min="9990" max="9990" width="12" style="49" customWidth="1"/>
    <col min="9991" max="10240" width="8.33203125" style="49"/>
    <col min="10241" max="10241" width="4.88671875" style="49" customWidth="1"/>
    <col min="10242" max="10242" width="75.33203125" style="49" customWidth="1"/>
    <col min="10243" max="10245" width="17" style="49" customWidth="1"/>
    <col min="10246" max="10246" width="12" style="49" customWidth="1"/>
    <col min="10247" max="10496" width="8.33203125" style="49"/>
    <col min="10497" max="10497" width="4.88671875" style="49" customWidth="1"/>
    <col min="10498" max="10498" width="75.33203125" style="49" customWidth="1"/>
    <col min="10499" max="10501" width="17" style="49" customWidth="1"/>
    <col min="10502" max="10502" width="12" style="49" customWidth="1"/>
    <col min="10503" max="10752" width="8.33203125" style="49"/>
    <col min="10753" max="10753" width="4.88671875" style="49" customWidth="1"/>
    <col min="10754" max="10754" width="75.33203125" style="49" customWidth="1"/>
    <col min="10755" max="10757" width="17" style="49" customWidth="1"/>
    <col min="10758" max="10758" width="12" style="49" customWidth="1"/>
    <col min="10759" max="11008" width="8.33203125" style="49"/>
    <col min="11009" max="11009" width="4.88671875" style="49" customWidth="1"/>
    <col min="11010" max="11010" width="75.33203125" style="49" customWidth="1"/>
    <col min="11011" max="11013" width="17" style="49" customWidth="1"/>
    <col min="11014" max="11014" width="12" style="49" customWidth="1"/>
    <col min="11015" max="11264" width="8.33203125" style="49"/>
    <col min="11265" max="11265" width="4.88671875" style="49" customWidth="1"/>
    <col min="11266" max="11266" width="75.33203125" style="49" customWidth="1"/>
    <col min="11267" max="11269" width="17" style="49" customWidth="1"/>
    <col min="11270" max="11270" width="12" style="49" customWidth="1"/>
    <col min="11271" max="11520" width="8.33203125" style="49"/>
    <col min="11521" max="11521" width="4.88671875" style="49" customWidth="1"/>
    <col min="11522" max="11522" width="75.33203125" style="49" customWidth="1"/>
    <col min="11523" max="11525" width="17" style="49" customWidth="1"/>
    <col min="11526" max="11526" width="12" style="49" customWidth="1"/>
    <col min="11527" max="11776" width="8.33203125" style="49"/>
    <col min="11777" max="11777" width="4.88671875" style="49" customWidth="1"/>
    <col min="11778" max="11778" width="75.33203125" style="49" customWidth="1"/>
    <col min="11779" max="11781" width="17" style="49" customWidth="1"/>
    <col min="11782" max="11782" width="12" style="49" customWidth="1"/>
    <col min="11783" max="12032" width="8.33203125" style="49"/>
    <col min="12033" max="12033" width="4.88671875" style="49" customWidth="1"/>
    <col min="12034" max="12034" width="75.33203125" style="49" customWidth="1"/>
    <col min="12035" max="12037" width="17" style="49" customWidth="1"/>
    <col min="12038" max="12038" width="12" style="49" customWidth="1"/>
    <col min="12039" max="12288" width="8.33203125" style="49"/>
    <col min="12289" max="12289" width="4.88671875" style="49" customWidth="1"/>
    <col min="12290" max="12290" width="75.33203125" style="49" customWidth="1"/>
    <col min="12291" max="12293" width="17" style="49" customWidth="1"/>
    <col min="12294" max="12294" width="12" style="49" customWidth="1"/>
    <col min="12295" max="12544" width="8.33203125" style="49"/>
    <col min="12545" max="12545" width="4.88671875" style="49" customWidth="1"/>
    <col min="12546" max="12546" width="75.33203125" style="49" customWidth="1"/>
    <col min="12547" max="12549" width="17" style="49" customWidth="1"/>
    <col min="12550" max="12550" width="12" style="49" customWidth="1"/>
    <col min="12551" max="12800" width="8.33203125" style="49"/>
    <col min="12801" max="12801" width="4.88671875" style="49" customWidth="1"/>
    <col min="12802" max="12802" width="75.33203125" style="49" customWidth="1"/>
    <col min="12803" max="12805" width="17" style="49" customWidth="1"/>
    <col min="12806" max="12806" width="12" style="49" customWidth="1"/>
    <col min="12807" max="13056" width="8.33203125" style="49"/>
    <col min="13057" max="13057" width="4.88671875" style="49" customWidth="1"/>
    <col min="13058" max="13058" width="75.33203125" style="49" customWidth="1"/>
    <col min="13059" max="13061" width="17" style="49" customWidth="1"/>
    <col min="13062" max="13062" width="12" style="49" customWidth="1"/>
    <col min="13063" max="13312" width="8.33203125" style="49"/>
    <col min="13313" max="13313" width="4.88671875" style="49" customWidth="1"/>
    <col min="13314" max="13314" width="75.33203125" style="49" customWidth="1"/>
    <col min="13315" max="13317" width="17" style="49" customWidth="1"/>
    <col min="13318" max="13318" width="12" style="49" customWidth="1"/>
    <col min="13319" max="13568" width="8.33203125" style="49"/>
    <col min="13569" max="13569" width="4.88671875" style="49" customWidth="1"/>
    <col min="13570" max="13570" width="75.33203125" style="49" customWidth="1"/>
    <col min="13571" max="13573" width="17" style="49" customWidth="1"/>
    <col min="13574" max="13574" width="12" style="49" customWidth="1"/>
    <col min="13575" max="13824" width="8.33203125" style="49"/>
    <col min="13825" max="13825" width="4.88671875" style="49" customWidth="1"/>
    <col min="13826" max="13826" width="75.33203125" style="49" customWidth="1"/>
    <col min="13827" max="13829" width="17" style="49" customWidth="1"/>
    <col min="13830" max="13830" width="12" style="49" customWidth="1"/>
    <col min="13831" max="14080" width="8.33203125" style="49"/>
    <col min="14081" max="14081" width="4.88671875" style="49" customWidth="1"/>
    <col min="14082" max="14082" width="75.33203125" style="49" customWidth="1"/>
    <col min="14083" max="14085" width="17" style="49" customWidth="1"/>
    <col min="14086" max="14086" width="12" style="49" customWidth="1"/>
    <col min="14087" max="14336" width="8.33203125" style="49"/>
    <col min="14337" max="14337" width="4.88671875" style="49" customWidth="1"/>
    <col min="14338" max="14338" width="75.33203125" style="49" customWidth="1"/>
    <col min="14339" max="14341" width="17" style="49" customWidth="1"/>
    <col min="14342" max="14342" width="12" style="49" customWidth="1"/>
    <col min="14343" max="14592" width="8.33203125" style="49"/>
    <col min="14593" max="14593" width="4.88671875" style="49" customWidth="1"/>
    <col min="14594" max="14594" width="75.33203125" style="49" customWidth="1"/>
    <col min="14595" max="14597" width="17" style="49" customWidth="1"/>
    <col min="14598" max="14598" width="12" style="49" customWidth="1"/>
    <col min="14599" max="14848" width="8.33203125" style="49"/>
    <col min="14849" max="14849" width="4.88671875" style="49" customWidth="1"/>
    <col min="14850" max="14850" width="75.33203125" style="49" customWidth="1"/>
    <col min="14851" max="14853" width="17" style="49" customWidth="1"/>
    <col min="14854" max="14854" width="12" style="49" customWidth="1"/>
    <col min="14855" max="15104" width="8.33203125" style="49"/>
    <col min="15105" max="15105" width="4.88671875" style="49" customWidth="1"/>
    <col min="15106" max="15106" width="75.33203125" style="49" customWidth="1"/>
    <col min="15107" max="15109" width="17" style="49" customWidth="1"/>
    <col min="15110" max="15110" width="12" style="49" customWidth="1"/>
    <col min="15111" max="15360" width="8.33203125" style="49"/>
    <col min="15361" max="15361" width="4.88671875" style="49" customWidth="1"/>
    <col min="15362" max="15362" width="75.33203125" style="49" customWidth="1"/>
    <col min="15363" max="15365" width="17" style="49" customWidth="1"/>
    <col min="15366" max="15366" width="12" style="49" customWidth="1"/>
    <col min="15367" max="15616" width="8.33203125" style="49"/>
    <col min="15617" max="15617" width="4.88671875" style="49" customWidth="1"/>
    <col min="15618" max="15618" width="75.33203125" style="49" customWidth="1"/>
    <col min="15619" max="15621" width="17" style="49" customWidth="1"/>
    <col min="15622" max="15622" width="12" style="49" customWidth="1"/>
    <col min="15623" max="15872" width="8.33203125" style="49"/>
    <col min="15873" max="15873" width="4.88671875" style="49" customWidth="1"/>
    <col min="15874" max="15874" width="75.33203125" style="49" customWidth="1"/>
    <col min="15875" max="15877" width="17" style="49" customWidth="1"/>
    <col min="15878" max="15878" width="12" style="49" customWidth="1"/>
    <col min="15879" max="16128" width="8.33203125" style="49"/>
    <col min="16129" max="16129" width="4.88671875" style="49" customWidth="1"/>
    <col min="16130" max="16130" width="75.33203125" style="49" customWidth="1"/>
    <col min="16131" max="16133" width="17" style="49" customWidth="1"/>
    <col min="16134" max="16134" width="12" style="49" customWidth="1"/>
    <col min="16135" max="16384" width="8.33203125" style="49"/>
  </cols>
  <sheetData>
    <row r="1" spans="1:8" x14ac:dyDescent="0.25">
      <c r="F1" s="50" t="s">
        <v>0</v>
      </c>
    </row>
    <row r="2" spans="1:8" x14ac:dyDescent="0.25">
      <c r="A2" s="51"/>
      <c r="B2" s="52"/>
      <c r="F2" s="50" t="s">
        <v>1</v>
      </c>
    </row>
    <row r="3" spans="1:8" x14ac:dyDescent="0.25">
      <c r="A3" s="43" t="s">
        <v>106</v>
      </c>
      <c r="B3" s="53"/>
      <c r="C3" s="53"/>
      <c r="D3" s="53"/>
      <c r="E3" s="53"/>
      <c r="F3" s="53"/>
    </row>
    <row r="4" spans="1:8" x14ac:dyDescent="0.25">
      <c r="A4" s="43" t="s">
        <v>2</v>
      </c>
      <c r="B4" s="53"/>
      <c r="C4" s="53"/>
      <c r="D4" s="53"/>
      <c r="E4" s="53"/>
      <c r="F4" s="53"/>
    </row>
    <row r="5" spans="1:8" ht="13.8" thickBot="1" x14ac:dyDescent="0.3">
      <c r="B5" s="1"/>
      <c r="C5" s="54"/>
      <c r="D5" s="2"/>
      <c r="E5" s="2"/>
      <c r="F5" s="2"/>
    </row>
    <row r="6" spans="1:8" x14ac:dyDescent="0.25">
      <c r="A6" s="44"/>
      <c r="B6" s="45" t="s">
        <v>3</v>
      </c>
      <c r="C6" s="46" t="s">
        <v>4</v>
      </c>
      <c r="D6" s="47" t="s">
        <v>5</v>
      </c>
      <c r="E6" s="45" t="s">
        <v>6</v>
      </c>
      <c r="F6" s="48" t="s">
        <v>7</v>
      </c>
    </row>
    <row r="7" spans="1:8" ht="28.5" customHeight="1" thickBot="1" x14ac:dyDescent="0.3">
      <c r="A7" s="55"/>
      <c r="B7" s="56"/>
      <c r="C7" s="57"/>
      <c r="D7" s="58"/>
      <c r="E7" s="56"/>
      <c r="F7" s="59"/>
    </row>
    <row r="8" spans="1:8" ht="13.8" thickBot="1" x14ac:dyDescent="0.3">
      <c r="A8" s="3" t="s">
        <v>8</v>
      </c>
      <c r="B8" s="4" t="s">
        <v>9</v>
      </c>
      <c r="C8" s="5">
        <v>21471899</v>
      </c>
      <c r="D8" s="5">
        <v>19209111</v>
      </c>
      <c r="E8" s="5">
        <v>19029702</v>
      </c>
      <c r="F8" s="6">
        <v>99.066021327067133</v>
      </c>
      <c r="H8" s="60"/>
    </row>
    <row r="9" spans="1:8" x14ac:dyDescent="0.25">
      <c r="A9" s="7" t="s">
        <v>10</v>
      </c>
      <c r="B9" s="8" t="s">
        <v>11</v>
      </c>
      <c r="C9" s="9">
        <v>15845854</v>
      </c>
      <c r="D9" s="9">
        <v>15845854</v>
      </c>
      <c r="E9" s="9">
        <v>15517036</v>
      </c>
      <c r="F9" s="10">
        <v>97.924895685647485</v>
      </c>
      <c r="H9" s="60"/>
    </row>
    <row r="10" spans="1:8" x14ac:dyDescent="0.25">
      <c r="A10" s="11" t="s">
        <v>12</v>
      </c>
      <c r="B10" s="12" t="s">
        <v>13</v>
      </c>
      <c r="C10" s="13">
        <v>4261267</v>
      </c>
      <c r="D10" s="13">
        <v>4261267</v>
      </c>
      <c r="E10" s="13">
        <v>4107134</v>
      </c>
      <c r="F10" s="14">
        <v>96.382930241170058</v>
      </c>
      <c r="H10" s="60"/>
    </row>
    <row r="11" spans="1:8" x14ac:dyDescent="0.25">
      <c r="A11" s="15"/>
      <c r="B11" s="16" t="s">
        <v>14</v>
      </c>
      <c r="C11" s="13">
        <v>20851</v>
      </c>
      <c r="D11" s="13">
        <v>20851</v>
      </c>
      <c r="E11" s="13">
        <v>-11975</v>
      </c>
      <c r="F11" s="14">
        <v>-57.4312982590763</v>
      </c>
      <c r="H11" s="60"/>
    </row>
    <row r="12" spans="1:8" x14ac:dyDescent="0.25">
      <c r="A12" s="15"/>
      <c r="B12" s="16" t="s">
        <v>15</v>
      </c>
      <c r="C12" s="13">
        <v>20851</v>
      </c>
      <c r="D12" s="13">
        <v>20851</v>
      </c>
      <c r="E12" s="13">
        <v>3578771</v>
      </c>
      <c r="F12" s="14">
        <v>17163.546112896263</v>
      </c>
      <c r="H12" s="60"/>
    </row>
    <row r="13" spans="1:8" x14ac:dyDescent="0.25">
      <c r="A13" s="15"/>
      <c r="B13" s="16" t="s">
        <v>16</v>
      </c>
      <c r="C13" s="13">
        <v>0</v>
      </c>
      <c r="D13" s="13">
        <v>0</v>
      </c>
      <c r="E13" s="13">
        <v>59928</v>
      </c>
      <c r="F13" s="14">
        <v>0</v>
      </c>
      <c r="H13" s="60"/>
    </row>
    <row r="14" spans="1:8" x14ac:dyDescent="0.25">
      <c r="A14" s="15"/>
      <c r="B14" s="17" t="s">
        <v>17</v>
      </c>
      <c r="C14" s="13">
        <v>0</v>
      </c>
      <c r="D14" s="13">
        <v>0</v>
      </c>
      <c r="E14" s="13">
        <v>-3607814</v>
      </c>
      <c r="F14" s="14">
        <v>0</v>
      </c>
      <c r="H14" s="60"/>
    </row>
    <row r="15" spans="1:8" x14ac:dyDescent="0.25">
      <c r="A15" s="15"/>
      <c r="B15" s="17" t="s">
        <v>18</v>
      </c>
      <c r="C15" s="13">
        <v>0</v>
      </c>
      <c r="D15" s="13">
        <v>0</v>
      </c>
      <c r="E15" s="13">
        <v>-42860</v>
      </c>
      <c r="F15" s="14">
        <v>0</v>
      </c>
      <c r="H15" s="60"/>
    </row>
    <row r="16" spans="1:8" x14ac:dyDescent="0.25">
      <c r="A16" s="15"/>
      <c r="B16" s="16" t="s">
        <v>19</v>
      </c>
      <c r="C16" s="13">
        <v>3920078</v>
      </c>
      <c r="D16" s="13">
        <v>3920078</v>
      </c>
      <c r="E16" s="13">
        <v>3804345</v>
      </c>
      <c r="F16" s="14">
        <v>97.04768629603798</v>
      </c>
      <c r="H16" s="60"/>
    </row>
    <row r="17" spans="1:8" x14ac:dyDescent="0.25">
      <c r="A17" s="15"/>
      <c r="B17" s="16" t="s">
        <v>20</v>
      </c>
      <c r="C17" s="13">
        <v>320338</v>
      </c>
      <c r="D17" s="13">
        <v>320338</v>
      </c>
      <c r="E17" s="13">
        <v>314764</v>
      </c>
      <c r="F17" s="14">
        <v>98.259962914171908</v>
      </c>
      <c r="G17" s="18"/>
      <c r="H17" s="60"/>
    </row>
    <row r="18" spans="1:8" x14ac:dyDescent="0.25">
      <c r="A18" s="11" t="s">
        <v>21</v>
      </c>
      <c r="B18" s="12" t="s">
        <v>22</v>
      </c>
      <c r="C18" s="13">
        <v>4</v>
      </c>
      <c r="D18" s="13">
        <v>4</v>
      </c>
      <c r="E18" s="13">
        <v>9</v>
      </c>
      <c r="F18" s="14">
        <v>225</v>
      </c>
      <c r="H18" s="60"/>
    </row>
    <row r="19" spans="1:8" x14ac:dyDescent="0.25">
      <c r="A19" s="11" t="s">
        <v>23</v>
      </c>
      <c r="B19" s="12" t="s">
        <v>24</v>
      </c>
      <c r="C19" s="13">
        <v>11526510</v>
      </c>
      <c r="D19" s="13">
        <v>11526510</v>
      </c>
      <c r="E19" s="13">
        <v>11330228</v>
      </c>
      <c r="F19" s="14">
        <v>98.297125495922003</v>
      </c>
      <c r="G19" s="61"/>
      <c r="H19" s="60"/>
    </row>
    <row r="20" spans="1:8" x14ac:dyDescent="0.25">
      <c r="A20" s="15"/>
      <c r="B20" s="16" t="s">
        <v>25</v>
      </c>
      <c r="C20" s="13">
        <v>8796579</v>
      </c>
      <c r="D20" s="13">
        <v>8796579</v>
      </c>
      <c r="E20" s="13">
        <v>8584936</v>
      </c>
      <c r="F20" s="14">
        <v>97.594030588482184</v>
      </c>
      <c r="G20" s="62"/>
      <c r="H20" s="60"/>
    </row>
    <row r="21" spans="1:8" x14ac:dyDescent="0.25">
      <c r="A21" s="15"/>
      <c r="B21" s="16" t="s">
        <v>26</v>
      </c>
      <c r="C21" s="13">
        <v>2512063</v>
      </c>
      <c r="D21" s="13">
        <v>2512063</v>
      </c>
      <c r="E21" s="13">
        <v>2524522</v>
      </c>
      <c r="F21" s="14">
        <v>100.49596686070373</v>
      </c>
      <c r="H21" s="60"/>
    </row>
    <row r="22" spans="1:8" x14ac:dyDescent="0.25">
      <c r="A22" s="15"/>
      <c r="B22" s="16" t="s">
        <v>27</v>
      </c>
      <c r="C22" s="13">
        <v>132074</v>
      </c>
      <c r="D22" s="13">
        <v>132074</v>
      </c>
      <c r="E22" s="13">
        <v>132565</v>
      </c>
      <c r="F22" s="14">
        <v>100.37176128534004</v>
      </c>
      <c r="H22" s="60"/>
    </row>
    <row r="23" spans="1:8" x14ac:dyDescent="0.25">
      <c r="A23" s="15"/>
      <c r="B23" s="16" t="s">
        <v>28</v>
      </c>
      <c r="C23" s="13">
        <v>85794</v>
      </c>
      <c r="D23" s="13">
        <v>85794</v>
      </c>
      <c r="E23" s="13">
        <v>88205</v>
      </c>
      <c r="F23" s="14">
        <v>102.81021982889246</v>
      </c>
      <c r="H23" s="60"/>
    </row>
    <row r="24" spans="1:8" x14ac:dyDescent="0.25">
      <c r="A24" s="11" t="s">
        <v>29</v>
      </c>
      <c r="B24" s="12" t="s">
        <v>30</v>
      </c>
      <c r="C24" s="13">
        <v>37098</v>
      </c>
      <c r="D24" s="13">
        <v>37098</v>
      </c>
      <c r="E24" s="13">
        <v>39848</v>
      </c>
      <c r="F24" s="14">
        <v>107.41279853361367</v>
      </c>
      <c r="G24" s="63"/>
      <c r="H24" s="60"/>
    </row>
    <row r="25" spans="1:8" x14ac:dyDescent="0.25">
      <c r="A25" s="15"/>
      <c r="B25" s="16" t="s">
        <v>31</v>
      </c>
      <c r="C25" s="13">
        <v>37070</v>
      </c>
      <c r="D25" s="13">
        <v>37070</v>
      </c>
      <c r="E25" s="13">
        <v>39819</v>
      </c>
      <c r="F25" s="14">
        <v>107.415700026976</v>
      </c>
      <c r="H25" s="60"/>
    </row>
    <row r="26" spans="1:8" x14ac:dyDescent="0.25">
      <c r="A26" s="11" t="s">
        <v>32</v>
      </c>
      <c r="B26" s="12" t="s">
        <v>33</v>
      </c>
      <c r="C26" s="13">
        <v>20975</v>
      </c>
      <c r="D26" s="13">
        <v>20975</v>
      </c>
      <c r="E26" s="13">
        <v>39817</v>
      </c>
      <c r="F26" s="14">
        <v>189.83075089392133</v>
      </c>
      <c r="H26" s="60"/>
    </row>
    <row r="27" spans="1:8" x14ac:dyDescent="0.25">
      <c r="A27" s="11" t="s">
        <v>34</v>
      </c>
      <c r="B27" s="12" t="s">
        <v>35</v>
      </c>
      <c r="C27" s="13">
        <v>0</v>
      </c>
      <c r="D27" s="13">
        <v>0</v>
      </c>
      <c r="E27" s="13">
        <v>0</v>
      </c>
      <c r="F27" s="14">
        <v>0</v>
      </c>
      <c r="H27" s="60"/>
    </row>
    <row r="28" spans="1:8" s="63" customFormat="1" x14ac:dyDescent="0.25">
      <c r="A28" s="19" t="s">
        <v>36</v>
      </c>
      <c r="B28" s="20" t="s">
        <v>37</v>
      </c>
      <c r="C28" s="21">
        <v>1134818</v>
      </c>
      <c r="D28" s="21">
        <v>1134344</v>
      </c>
      <c r="E28" s="21">
        <v>1285089</v>
      </c>
      <c r="F28" s="22">
        <v>113.28917859132679</v>
      </c>
      <c r="H28" s="60"/>
    </row>
    <row r="29" spans="1:8" x14ac:dyDescent="0.25">
      <c r="A29" s="11" t="s">
        <v>12</v>
      </c>
      <c r="B29" s="12" t="s">
        <v>38</v>
      </c>
      <c r="C29" s="13">
        <v>389780</v>
      </c>
      <c r="D29" s="13">
        <v>387885</v>
      </c>
      <c r="E29" s="13">
        <v>168025</v>
      </c>
      <c r="F29" s="14">
        <v>43.318251543627625</v>
      </c>
      <c r="H29" s="60"/>
    </row>
    <row r="30" spans="1:8" x14ac:dyDescent="0.25">
      <c r="A30" s="11" t="s">
        <v>21</v>
      </c>
      <c r="B30" s="12" t="s">
        <v>39</v>
      </c>
      <c r="C30" s="13">
        <v>364111</v>
      </c>
      <c r="D30" s="13">
        <v>355689</v>
      </c>
      <c r="E30" s="13">
        <v>400937</v>
      </c>
      <c r="F30" s="14">
        <v>112.72122556503012</v>
      </c>
      <c r="H30" s="60"/>
    </row>
    <row r="31" spans="1:8" x14ac:dyDescent="0.25">
      <c r="A31" s="11" t="s">
        <v>23</v>
      </c>
      <c r="B31" s="12" t="s">
        <v>40</v>
      </c>
      <c r="C31" s="13">
        <v>7513</v>
      </c>
      <c r="D31" s="13">
        <v>9260</v>
      </c>
      <c r="E31" s="13">
        <v>11459</v>
      </c>
      <c r="F31" s="14">
        <v>123.74730021598272</v>
      </c>
      <c r="H31" s="60"/>
    </row>
    <row r="32" spans="1:8" x14ac:dyDescent="0.25">
      <c r="A32" s="11" t="s">
        <v>29</v>
      </c>
      <c r="B32" s="12" t="s">
        <v>41</v>
      </c>
      <c r="C32" s="13">
        <v>6762</v>
      </c>
      <c r="D32" s="13">
        <v>6762</v>
      </c>
      <c r="E32" s="13">
        <v>9997</v>
      </c>
      <c r="F32" s="14">
        <v>147.84087548062703</v>
      </c>
      <c r="H32" s="60"/>
    </row>
    <row r="33" spans="1:8" x14ac:dyDescent="0.25">
      <c r="A33" s="11" t="s">
        <v>42</v>
      </c>
      <c r="B33" s="12" t="s">
        <v>43</v>
      </c>
      <c r="C33" s="13">
        <v>366652</v>
      </c>
      <c r="D33" s="13">
        <v>374748</v>
      </c>
      <c r="E33" s="13">
        <v>694671</v>
      </c>
      <c r="F33" s="14">
        <v>185.37016875340228</v>
      </c>
      <c r="H33" s="60"/>
    </row>
    <row r="34" spans="1:8" s="63" customFormat="1" x14ac:dyDescent="0.25">
      <c r="A34" s="19" t="s">
        <v>44</v>
      </c>
      <c r="B34" s="20" t="s">
        <v>45</v>
      </c>
      <c r="C34" s="21">
        <v>4491227</v>
      </c>
      <c r="D34" s="21">
        <v>2228913</v>
      </c>
      <c r="E34" s="21">
        <v>2227577</v>
      </c>
      <c r="F34" s="22">
        <v>99.940060468937105</v>
      </c>
      <c r="H34" s="60"/>
    </row>
    <row r="35" spans="1:8" x14ac:dyDescent="0.25">
      <c r="A35" s="19"/>
      <c r="B35" s="16" t="s">
        <v>46</v>
      </c>
      <c r="C35" s="13">
        <v>41254</v>
      </c>
      <c r="D35" s="13">
        <v>41211</v>
      </c>
      <c r="E35" s="13">
        <v>39875</v>
      </c>
      <c r="F35" s="14">
        <v>96.758147096648955</v>
      </c>
      <c r="H35" s="60"/>
    </row>
    <row r="36" spans="1:8" x14ac:dyDescent="0.25">
      <c r="A36" s="15"/>
      <c r="B36" s="16" t="s">
        <v>47</v>
      </c>
      <c r="C36" s="13">
        <v>4449973</v>
      </c>
      <c r="D36" s="13">
        <v>2187702</v>
      </c>
      <c r="E36" s="13">
        <v>2187702</v>
      </c>
      <c r="F36" s="14">
        <v>100</v>
      </c>
      <c r="G36" s="62"/>
      <c r="H36" s="60"/>
    </row>
    <row r="37" spans="1:8" ht="13.8" thickBot="1" x14ac:dyDescent="0.3">
      <c r="A37" s="23"/>
      <c r="B37" s="24" t="s">
        <v>48</v>
      </c>
      <c r="C37" s="13">
        <v>4449973</v>
      </c>
      <c r="D37" s="13">
        <v>2187702</v>
      </c>
      <c r="E37" s="13">
        <v>2187702</v>
      </c>
      <c r="F37" s="25">
        <v>100</v>
      </c>
      <c r="H37" s="60"/>
    </row>
    <row r="38" spans="1:8" ht="13.8" thickBot="1" x14ac:dyDescent="0.3">
      <c r="A38" s="3" t="s">
        <v>49</v>
      </c>
      <c r="B38" s="4" t="s">
        <v>50</v>
      </c>
      <c r="C38" s="5">
        <v>26945417</v>
      </c>
      <c r="D38" s="5">
        <v>23995099</v>
      </c>
      <c r="E38" s="5">
        <v>23554555</v>
      </c>
      <c r="F38" s="6">
        <v>98.164025078621265</v>
      </c>
      <c r="H38" s="60"/>
    </row>
    <row r="39" spans="1:8" s="63" customFormat="1" x14ac:dyDescent="0.25">
      <c r="A39" s="7" t="s">
        <v>10</v>
      </c>
      <c r="B39" s="8" t="s">
        <v>51</v>
      </c>
      <c r="C39" s="9">
        <v>22831612</v>
      </c>
      <c r="D39" s="9">
        <v>21188724</v>
      </c>
      <c r="E39" s="9">
        <v>20847550</v>
      </c>
      <c r="F39" s="10">
        <v>98.389832252286638</v>
      </c>
      <c r="H39" s="60"/>
    </row>
    <row r="40" spans="1:8" x14ac:dyDescent="0.25">
      <c r="A40" s="11" t="s">
        <v>52</v>
      </c>
      <c r="B40" s="12" t="s">
        <v>53</v>
      </c>
      <c r="C40" s="13">
        <v>2632891</v>
      </c>
      <c r="D40" s="13">
        <v>2713906</v>
      </c>
      <c r="E40" s="13">
        <v>2701444</v>
      </c>
      <c r="F40" s="14">
        <v>99.540809445868803</v>
      </c>
      <c r="H40" s="60"/>
    </row>
    <row r="41" spans="1:8" x14ac:dyDescent="0.25">
      <c r="A41" s="11" t="s">
        <v>54</v>
      </c>
      <c r="B41" s="12" t="s">
        <v>55</v>
      </c>
      <c r="C41" s="13">
        <v>930997</v>
      </c>
      <c r="D41" s="13">
        <v>983231</v>
      </c>
      <c r="E41" s="13">
        <v>984500</v>
      </c>
      <c r="F41" s="14">
        <v>100.12906427889276</v>
      </c>
      <c r="H41" s="60"/>
    </row>
    <row r="42" spans="1:8" x14ac:dyDescent="0.25">
      <c r="A42" s="11" t="s">
        <v>56</v>
      </c>
      <c r="B42" s="12" t="s">
        <v>57</v>
      </c>
      <c r="C42" s="13">
        <v>5899865</v>
      </c>
      <c r="D42" s="13">
        <v>2433419</v>
      </c>
      <c r="E42" s="13">
        <v>2338207</v>
      </c>
      <c r="F42" s="14">
        <v>96.087315830113923</v>
      </c>
      <c r="H42" s="60"/>
    </row>
    <row r="43" spans="1:8" x14ac:dyDescent="0.25">
      <c r="A43" s="11" t="s">
        <v>58</v>
      </c>
      <c r="B43" s="12" t="s">
        <v>59</v>
      </c>
      <c r="C43" s="13">
        <v>13367589</v>
      </c>
      <c r="D43" s="13">
        <v>15057898</v>
      </c>
      <c r="E43" s="13">
        <v>14823129</v>
      </c>
      <c r="F43" s="14">
        <v>98.440891285091723</v>
      </c>
      <c r="H43" s="60"/>
    </row>
    <row r="44" spans="1:8" x14ac:dyDescent="0.25">
      <c r="A44" s="11"/>
      <c r="B44" s="16" t="s">
        <v>60</v>
      </c>
      <c r="C44" s="13">
        <v>1484317</v>
      </c>
      <c r="D44" s="13">
        <v>1718317</v>
      </c>
      <c r="E44" s="13">
        <v>1717755</v>
      </c>
      <c r="F44" s="14">
        <v>99.967293578542254</v>
      </c>
      <c r="H44" s="60"/>
    </row>
    <row r="45" spans="1:8" x14ac:dyDescent="0.25">
      <c r="A45" s="11"/>
      <c r="B45" s="16" t="s">
        <v>61</v>
      </c>
      <c r="C45" s="13">
        <v>2414643</v>
      </c>
      <c r="D45" s="13">
        <v>2758902</v>
      </c>
      <c r="E45" s="13">
        <v>2751244</v>
      </c>
      <c r="F45" s="14">
        <v>99.722425805628475</v>
      </c>
      <c r="H45" s="60"/>
    </row>
    <row r="46" spans="1:8" x14ac:dyDescent="0.25">
      <c r="A46" s="11"/>
      <c r="B46" s="16" t="s">
        <v>62</v>
      </c>
      <c r="C46" s="13">
        <v>1446111</v>
      </c>
      <c r="D46" s="13">
        <v>1211883</v>
      </c>
      <c r="E46" s="13">
        <v>1148156</v>
      </c>
      <c r="F46" s="14">
        <v>94.741489071139711</v>
      </c>
      <c r="H46" s="60"/>
    </row>
    <row r="47" spans="1:8" x14ac:dyDescent="0.25">
      <c r="A47" s="11"/>
      <c r="B47" s="16" t="s">
        <v>63</v>
      </c>
      <c r="C47" s="13">
        <v>150988</v>
      </c>
      <c r="D47" s="13">
        <v>249377</v>
      </c>
      <c r="E47" s="13">
        <v>247160</v>
      </c>
      <c r="F47" s="14">
        <v>99.110984573557303</v>
      </c>
      <c r="H47" s="60"/>
    </row>
    <row r="48" spans="1:8" x14ac:dyDescent="0.25">
      <c r="A48" s="11"/>
      <c r="B48" s="16" t="s">
        <v>64</v>
      </c>
      <c r="C48" s="13">
        <v>1026568</v>
      </c>
      <c r="D48" s="13">
        <v>940226</v>
      </c>
      <c r="E48" s="13">
        <v>940226</v>
      </c>
      <c r="F48" s="14">
        <v>100</v>
      </c>
      <c r="H48" s="60"/>
    </row>
    <row r="49" spans="1:17" ht="26.4" x14ac:dyDescent="0.25">
      <c r="A49" s="11" t="s">
        <v>42</v>
      </c>
      <c r="B49" s="26" t="s">
        <v>65</v>
      </c>
      <c r="C49" s="13">
        <v>270</v>
      </c>
      <c r="D49" s="13">
        <v>270</v>
      </c>
      <c r="E49" s="13">
        <v>270</v>
      </c>
      <c r="F49" s="14">
        <v>100</v>
      </c>
      <c r="H49" s="60"/>
    </row>
    <row r="50" spans="1:17" s="63" customFormat="1" x14ac:dyDescent="0.25">
      <c r="A50" s="19" t="s">
        <v>36</v>
      </c>
      <c r="B50" s="20" t="s">
        <v>66</v>
      </c>
      <c r="C50" s="21">
        <v>4113805</v>
      </c>
      <c r="D50" s="21">
        <v>2806375</v>
      </c>
      <c r="E50" s="21">
        <v>2707005</v>
      </c>
      <c r="F50" s="22">
        <v>96.459133223464434</v>
      </c>
      <c r="H50" s="60"/>
    </row>
    <row r="51" spans="1:17" x14ac:dyDescent="0.25">
      <c r="A51" s="11" t="s">
        <v>52</v>
      </c>
      <c r="B51" s="12" t="s">
        <v>67</v>
      </c>
      <c r="C51" s="13">
        <v>2258374</v>
      </c>
      <c r="D51" s="13">
        <v>1263514</v>
      </c>
      <c r="E51" s="13">
        <v>1183009</v>
      </c>
      <c r="F51" s="14">
        <v>93.628483736626578</v>
      </c>
      <c r="H51" s="60"/>
    </row>
    <row r="52" spans="1:17" x14ac:dyDescent="0.25">
      <c r="A52" s="11" t="s">
        <v>54</v>
      </c>
      <c r="B52" s="12" t="s">
        <v>68</v>
      </c>
      <c r="C52" s="13">
        <v>1855431</v>
      </c>
      <c r="D52" s="13">
        <v>1542861</v>
      </c>
      <c r="E52" s="13">
        <v>1523996</v>
      </c>
      <c r="F52" s="14">
        <v>98.777271575339583</v>
      </c>
      <c r="H52" s="60"/>
    </row>
    <row r="53" spans="1:17" ht="13.8" thickBot="1" x14ac:dyDescent="0.3">
      <c r="A53" s="27"/>
      <c r="B53" s="24" t="s">
        <v>69</v>
      </c>
      <c r="C53" s="13">
        <v>193750</v>
      </c>
      <c r="D53" s="13">
        <v>257177</v>
      </c>
      <c r="E53" s="13">
        <v>253268</v>
      </c>
      <c r="F53" s="14">
        <v>98.480035150888298</v>
      </c>
      <c r="H53" s="60"/>
    </row>
    <row r="54" spans="1:17" ht="13.8" thickBot="1" x14ac:dyDescent="0.3">
      <c r="A54" s="28" t="s">
        <v>70</v>
      </c>
      <c r="B54" s="29" t="s">
        <v>71</v>
      </c>
      <c r="C54" s="30">
        <v>-5473518</v>
      </c>
      <c r="D54" s="30">
        <v>-4785988</v>
      </c>
      <c r="E54" s="30">
        <v>-4524853</v>
      </c>
      <c r="F54" s="31">
        <v>94.543759825557444</v>
      </c>
      <c r="H54" s="60"/>
    </row>
    <row r="55" spans="1:17" ht="13.8" thickTop="1" x14ac:dyDescent="0.25">
      <c r="A55" s="32"/>
      <c r="B55" s="33"/>
      <c r="C55" s="33"/>
      <c r="D55" s="33"/>
      <c r="E55" s="33"/>
      <c r="F55" s="33"/>
    </row>
    <row r="56" spans="1:17" x14ac:dyDescent="0.25">
      <c r="A56" s="34"/>
      <c r="B56" s="34"/>
      <c r="C56" s="34"/>
      <c r="D56" s="34"/>
      <c r="E56" s="34"/>
      <c r="F56" s="35"/>
    </row>
    <row r="57" spans="1:17" x14ac:dyDescent="0.25">
      <c r="A57" s="34"/>
      <c r="B57" s="34"/>
      <c r="C57" s="36"/>
      <c r="D57" s="36"/>
      <c r="E57" s="36"/>
      <c r="F57" s="34"/>
    </row>
    <row r="58" spans="1:17" x14ac:dyDescent="0.25">
      <c r="A58" s="37"/>
      <c r="B58" s="37"/>
      <c r="C58" s="37"/>
      <c r="D58" s="37"/>
      <c r="E58" s="37"/>
      <c r="F58" s="37"/>
    </row>
    <row r="59" spans="1:17" x14ac:dyDescent="0.25">
      <c r="A59" s="37"/>
      <c r="B59" s="37"/>
      <c r="C59" s="37"/>
      <c r="D59" s="37"/>
      <c r="E59" s="37"/>
      <c r="F59" s="37"/>
    </row>
    <row r="60" spans="1:17" x14ac:dyDescent="0.25">
      <c r="A60" s="37"/>
      <c r="B60" s="37"/>
      <c r="C60" s="64"/>
      <c r="D60" s="64"/>
      <c r="E60" s="64"/>
      <c r="F60" s="37"/>
    </row>
    <row r="61" spans="1:17" x14ac:dyDescent="0.25">
      <c r="A61" s="37"/>
      <c r="B61" s="37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</row>
    <row r="62" spans="1:17" x14ac:dyDescent="0.25">
      <c r="A62" s="37"/>
      <c r="B62" s="37"/>
      <c r="C62" s="37"/>
      <c r="D62" s="37"/>
      <c r="E62" s="37"/>
      <c r="F62" s="37"/>
    </row>
    <row r="63" spans="1:17" x14ac:dyDescent="0.25">
      <c r="A63" s="65"/>
      <c r="B63" s="65"/>
      <c r="C63" s="62"/>
      <c r="D63" s="62"/>
      <c r="E63" s="62"/>
    </row>
    <row r="64" spans="1:17" x14ac:dyDescent="0.25">
      <c r="A64" s="65"/>
      <c r="B64" s="65"/>
      <c r="C64" s="62"/>
      <c r="D64" s="62"/>
      <c r="E64" s="62"/>
    </row>
    <row r="65" spans="1:5" x14ac:dyDescent="0.25">
      <c r="A65" s="65"/>
      <c r="B65" s="65"/>
      <c r="C65" s="62"/>
      <c r="D65" s="62"/>
      <c r="E65" s="62"/>
    </row>
    <row r="66" spans="1:5" x14ac:dyDescent="0.25">
      <c r="A66" s="65"/>
      <c r="B66" s="65"/>
      <c r="C66" s="62"/>
      <c r="D66" s="62"/>
      <c r="E66" s="62"/>
    </row>
    <row r="67" spans="1:5" x14ac:dyDescent="0.25">
      <c r="B67" s="65"/>
      <c r="C67" s="62"/>
      <c r="D67" s="62"/>
      <c r="E67" s="62"/>
    </row>
    <row r="68" spans="1:5" x14ac:dyDescent="0.25">
      <c r="B68" s="65"/>
      <c r="C68" s="62"/>
      <c r="D68" s="62"/>
      <c r="E68" s="62"/>
    </row>
    <row r="69" spans="1:5" x14ac:dyDescent="0.25">
      <c r="B69" s="65"/>
    </row>
    <row r="70" spans="1:5" x14ac:dyDescent="0.25">
      <c r="B70" s="65"/>
      <c r="C70" s="62"/>
      <c r="D70" s="62"/>
      <c r="E70" s="62"/>
    </row>
    <row r="71" spans="1:5" x14ac:dyDescent="0.25">
      <c r="B71" s="65"/>
    </row>
    <row r="72" spans="1:5" x14ac:dyDescent="0.25">
      <c r="B72" s="65"/>
    </row>
    <row r="73" spans="1:5" x14ac:dyDescent="0.25">
      <c r="B73" s="65"/>
    </row>
    <row r="74" spans="1:5" x14ac:dyDescent="0.25">
      <c r="B74" s="65"/>
      <c r="C74" s="62"/>
      <c r="D74" s="62"/>
      <c r="E74" s="62"/>
    </row>
    <row r="75" spans="1:5" x14ac:dyDescent="0.25">
      <c r="B75" s="65"/>
      <c r="C75" s="62"/>
      <c r="D75" s="62"/>
      <c r="E75" s="62"/>
    </row>
    <row r="76" spans="1:5" x14ac:dyDescent="0.25">
      <c r="B76" s="65"/>
    </row>
    <row r="77" spans="1:5" x14ac:dyDescent="0.25">
      <c r="B77" s="65"/>
    </row>
    <row r="78" spans="1:5" x14ac:dyDescent="0.25">
      <c r="B78" s="65"/>
      <c r="C78" s="62"/>
      <c r="D78" s="62"/>
      <c r="E78" s="62"/>
    </row>
    <row r="79" spans="1:5" x14ac:dyDescent="0.25">
      <c r="A79" s="65"/>
      <c r="B79" s="65"/>
      <c r="C79" s="62"/>
      <c r="D79" s="62"/>
      <c r="E79" s="62"/>
    </row>
    <row r="80" spans="1:5" x14ac:dyDescent="0.25">
      <c r="A80" s="65"/>
      <c r="B80" s="65"/>
      <c r="C80" s="62"/>
      <c r="D80" s="62"/>
      <c r="E80" s="62"/>
    </row>
    <row r="81" spans="1:5" x14ac:dyDescent="0.25">
      <c r="B81" s="65"/>
    </row>
    <row r="82" spans="1:5" x14ac:dyDescent="0.25">
      <c r="B82" s="65"/>
      <c r="C82" s="62"/>
      <c r="D82" s="62"/>
      <c r="E82" s="62"/>
    </row>
    <row r="83" spans="1:5" x14ac:dyDescent="0.25">
      <c r="B83" s="65"/>
      <c r="C83" s="62"/>
      <c r="D83" s="62"/>
      <c r="E83" s="62"/>
    </row>
    <row r="84" spans="1:5" x14ac:dyDescent="0.25">
      <c r="B84" s="65"/>
      <c r="C84" s="62"/>
      <c r="D84" s="62"/>
      <c r="E84" s="62"/>
    </row>
    <row r="85" spans="1:5" x14ac:dyDescent="0.25">
      <c r="B85" s="65"/>
    </row>
    <row r="86" spans="1:5" x14ac:dyDescent="0.25">
      <c r="B86" s="65"/>
    </row>
    <row r="87" spans="1:5" x14ac:dyDescent="0.25">
      <c r="A87" s="65"/>
      <c r="B87" s="65"/>
      <c r="C87" s="62"/>
      <c r="D87" s="62"/>
      <c r="E87" s="62"/>
    </row>
    <row r="88" spans="1:5" x14ac:dyDescent="0.25">
      <c r="B88" s="65"/>
    </row>
    <row r="89" spans="1:5" x14ac:dyDescent="0.25">
      <c r="B89" s="65"/>
      <c r="C89" s="62"/>
      <c r="D89" s="62"/>
      <c r="E89" s="62"/>
    </row>
    <row r="90" spans="1:5" x14ac:dyDescent="0.25">
      <c r="B90" s="65"/>
      <c r="C90" s="62"/>
      <c r="D90" s="62"/>
      <c r="E90" s="62"/>
    </row>
    <row r="91" spans="1:5" x14ac:dyDescent="0.25">
      <c r="A91" s="65"/>
      <c r="B91" s="65"/>
      <c r="C91" s="62"/>
      <c r="D91" s="62"/>
      <c r="E91" s="62"/>
    </row>
    <row r="92" spans="1:5" x14ac:dyDescent="0.25">
      <c r="A92" s="65"/>
      <c r="B92" s="65"/>
      <c r="C92" s="62"/>
      <c r="D92" s="62"/>
      <c r="E92" s="62"/>
    </row>
    <row r="93" spans="1:5" x14ac:dyDescent="0.25">
      <c r="A93" s="65"/>
      <c r="B93" s="65"/>
      <c r="C93" s="62"/>
      <c r="D93" s="62"/>
      <c r="E93" s="62"/>
    </row>
    <row r="94" spans="1:5" x14ac:dyDescent="0.25">
      <c r="A94" s="65"/>
      <c r="B94" s="65"/>
      <c r="C94" s="62"/>
      <c r="D94" s="62"/>
      <c r="E94" s="62"/>
    </row>
    <row r="95" spans="1:5" x14ac:dyDescent="0.25">
      <c r="A95" s="65"/>
      <c r="B95" s="65"/>
      <c r="C95" s="62"/>
      <c r="D95" s="62"/>
      <c r="E95" s="62"/>
    </row>
    <row r="96" spans="1:5" x14ac:dyDescent="0.25">
      <c r="A96" s="65"/>
      <c r="B96" s="65"/>
      <c r="C96" s="62"/>
      <c r="D96" s="62"/>
      <c r="E96" s="62"/>
    </row>
    <row r="97" spans="1:5" x14ac:dyDescent="0.25">
      <c r="A97" s="65"/>
      <c r="B97" s="65"/>
      <c r="C97" s="62"/>
      <c r="D97" s="62"/>
      <c r="E97" s="62"/>
    </row>
    <row r="98" spans="1:5" x14ac:dyDescent="0.25">
      <c r="B98" s="65"/>
    </row>
    <row r="99" spans="1:5" x14ac:dyDescent="0.25">
      <c r="B99" s="65"/>
      <c r="C99" s="62"/>
      <c r="D99" s="62"/>
      <c r="E99" s="62"/>
    </row>
    <row r="100" spans="1:5" x14ac:dyDescent="0.25">
      <c r="A100" s="65"/>
      <c r="B100" s="65"/>
      <c r="C100" s="62"/>
      <c r="D100" s="62"/>
      <c r="E100" s="62"/>
    </row>
    <row r="135" spans="1:6" x14ac:dyDescent="0.25">
      <c r="A135" s="65"/>
      <c r="B135" s="65"/>
      <c r="F135" s="66"/>
    </row>
    <row r="136" spans="1:6" x14ac:dyDescent="0.25">
      <c r="A136" s="65"/>
      <c r="B136" s="65"/>
    </row>
    <row r="137" spans="1:6" x14ac:dyDescent="0.25">
      <c r="B137" s="65"/>
    </row>
    <row r="140" spans="1:6" x14ac:dyDescent="0.25">
      <c r="A140" s="65"/>
      <c r="B140" s="65"/>
    </row>
    <row r="141" spans="1:6" x14ac:dyDescent="0.25">
      <c r="B141" s="65"/>
    </row>
    <row r="143" spans="1:6" x14ac:dyDescent="0.25">
      <c r="A143" s="65"/>
      <c r="B143" s="65"/>
    </row>
    <row r="146" spans="1:5" x14ac:dyDescent="0.25">
      <c r="A146" s="65"/>
      <c r="B146" s="65"/>
    </row>
    <row r="147" spans="1:5" x14ac:dyDescent="0.25">
      <c r="A147" s="65"/>
      <c r="B147" s="65"/>
      <c r="C147" s="62"/>
      <c r="D147" s="62"/>
      <c r="E147" s="62"/>
    </row>
    <row r="148" spans="1:5" x14ac:dyDescent="0.25">
      <c r="A148" s="65"/>
      <c r="B148" s="65"/>
    </row>
    <row r="149" spans="1:5" x14ac:dyDescent="0.25">
      <c r="A149" s="65"/>
      <c r="B149" s="65"/>
      <c r="C149" s="62"/>
      <c r="D149" s="62"/>
      <c r="E149" s="62"/>
    </row>
    <row r="150" spans="1:5" x14ac:dyDescent="0.25">
      <c r="A150" s="65"/>
      <c r="B150" s="65"/>
      <c r="C150" s="62"/>
      <c r="D150" s="62"/>
      <c r="E150" s="62"/>
    </row>
    <row r="151" spans="1:5" x14ac:dyDescent="0.25">
      <c r="A151" s="65"/>
      <c r="B151" s="65"/>
      <c r="C151" s="62"/>
      <c r="D151" s="62"/>
      <c r="E151" s="62"/>
    </row>
    <row r="152" spans="1:5" x14ac:dyDescent="0.25">
      <c r="A152" s="65"/>
      <c r="B152" s="65"/>
      <c r="C152" s="62"/>
      <c r="D152" s="62"/>
      <c r="E152" s="62"/>
    </row>
    <row r="153" spans="1:5" x14ac:dyDescent="0.25">
      <c r="A153" s="65"/>
      <c r="B153" s="65"/>
      <c r="C153" s="62"/>
      <c r="D153" s="62"/>
      <c r="E153" s="62"/>
    </row>
    <row r="154" spans="1:5" x14ac:dyDescent="0.25">
      <c r="B154" s="65"/>
    </row>
    <row r="155" spans="1:5" x14ac:dyDescent="0.25">
      <c r="B155" s="65"/>
      <c r="C155" s="62"/>
      <c r="D155" s="62"/>
      <c r="E155" s="62"/>
    </row>
    <row r="156" spans="1:5" x14ac:dyDescent="0.25">
      <c r="B156" s="65"/>
      <c r="C156" s="62"/>
      <c r="D156" s="62"/>
      <c r="E156" s="62"/>
    </row>
    <row r="157" spans="1:5" x14ac:dyDescent="0.25">
      <c r="B157" s="65"/>
      <c r="C157" s="62"/>
      <c r="D157" s="62"/>
      <c r="E157" s="62"/>
    </row>
    <row r="158" spans="1:5" x14ac:dyDescent="0.25">
      <c r="B158" s="65"/>
      <c r="C158" s="62"/>
      <c r="D158" s="62"/>
      <c r="E158" s="62"/>
    </row>
    <row r="159" spans="1:5" x14ac:dyDescent="0.25">
      <c r="A159" s="65"/>
      <c r="B159" s="65"/>
      <c r="C159" s="62"/>
      <c r="D159" s="62"/>
      <c r="E159" s="62"/>
    </row>
    <row r="160" spans="1:5" x14ac:dyDescent="0.25">
      <c r="A160" s="65"/>
      <c r="B160" s="65"/>
      <c r="C160" s="62"/>
      <c r="D160" s="62"/>
      <c r="E160" s="62"/>
    </row>
    <row r="161" spans="1:5" x14ac:dyDescent="0.25">
      <c r="A161" s="65"/>
      <c r="B161" s="65"/>
      <c r="C161" s="62"/>
      <c r="D161" s="62"/>
      <c r="E161" s="62"/>
    </row>
    <row r="162" spans="1:5" x14ac:dyDescent="0.25">
      <c r="A162" s="65"/>
      <c r="B162" s="65"/>
      <c r="C162" s="62"/>
      <c r="D162" s="62"/>
      <c r="E162" s="62"/>
    </row>
    <row r="163" spans="1:5" x14ac:dyDescent="0.25">
      <c r="B163" s="65"/>
    </row>
    <row r="164" spans="1:5" x14ac:dyDescent="0.25">
      <c r="B164" s="65"/>
      <c r="C164" s="62"/>
      <c r="D164" s="62"/>
      <c r="E164" s="62"/>
    </row>
    <row r="165" spans="1:5" x14ac:dyDescent="0.25">
      <c r="A165" s="65"/>
      <c r="B165" s="65"/>
      <c r="C165" s="62"/>
      <c r="D165" s="62"/>
      <c r="E165" s="62"/>
    </row>
    <row r="166" spans="1:5" x14ac:dyDescent="0.25">
      <c r="A166" s="65"/>
      <c r="B166" s="65"/>
      <c r="E166" s="62"/>
    </row>
    <row r="167" spans="1:5" x14ac:dyDescent="0.25">
      <c r="A167" s="65"/>
      <c r="B167" s="65"/>
      <c r="E167" s="62"/>
    </row>
    <row r="168" spans="1:5" x14ac:dyDescent="0.25">
      <c r="A168" s="65"/>
      <c r="B168" s="65"/>
      <c r="E168" s="62"/>
    </row>
    <row r="169" spans="1:5" x14ac:dyDescent="0.25">
      <c r="A169" s="65"/>
      <c r="B169" s="65"/>
    </row>
    <row r="170" spans="1:5" x14ac:dyDescent="0.25">
      <c r="A170" s="65"/>
      <c r="B170" s="65"/>
      <c r="C170" s="62"/>
      <c r="D170" s="62"/>
      <c r="E170" s="62"/>
    </row>
    <row r="171" spans="1:5" x14ac:dyDescent="0.25">
      <c r="A171" s="65"/>
      <c r="B171" s="65"/>
    </row>
    <row r="172" spans="1:5" x14ac:dyDescent="0.25">
      <c r="A172" s="65"/>
      <c r="B172" s="65"/>
    </row>
    <row r="173" spans="1:5" x14ac:dyDescent="0.25">
      <c r="A173" s="65"/>
      <c r="B173" s="65"/>
    </row>
    <row r="174" spans="1:5" x14ac:dyDescent="0.25">
      <c r="A174" s="65"/>
      <c r="B174" s="65"/>
      <c r="C174" s="62"/>
      <c r="D174" s="62"/>
      <c r="E174" s="62"/>
    </row>
    <row r="175" spans="1:5" x14ac:dyDescent="0.25">
      <c r="A175" s="65"/>
      <c r="B175" s="65"/>
    </row>
  </sheetData>
  <mergeCells count="9">
    <mergeCell ref="A2:B2"/>
    <mergeCell ref="A3:F3"/>
    <mergeCell ref="A4:F4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0"/>
  <sheetViews>
    <sheetView workbookViewId="0">
      <selection sqref="A1:G1"/>
    </sheetView>
  </sheetViews>
  <sheetFormatPr defaultRowHeight="14.4" x14ac:dyDescent="0.3"/>
  <cols>
    <col min="1" max="1" width="14.5546875" customWidth="1"/>
    <col min="2" max="2" width="51.88671875" bestFit="1" customWidth="1"/>
    <col min="3" max="7" width="16.21875" customWidth="1"/>
    <col min="257" max="257" width="14.5546875" customWidth="1"/>
    <col min="258" max="258" width="51.88671875" bestFit="1" customWidth="1"/>
    <col min="259" max="263" width="16.21875" customWidth="1"/>
    <col min="513" max="513" width="14.5546875" customWidth="1"/>
    <col min="514" max="514" width="51.88671875" bestFit="1" customWidth="1"/>
    <col min="515" max="519" width="16.21875" customWidth="1"/>
    <col min="769" max="769" width="14.5546875" customWidth="1"/>
    <col min="770" max="770" width="51.88671875" bestFit="1" customWidth="1"/>
    <col min="771" max="775" width="16.21875" customWidth="1"/>
    <col min="1025" max="1025" width="14.5546875" customWidth="1"/>
    <col min="1026" max="1026" width="51.88671875" bestFit="1" customWidth="1"/>
    <col min="1027" max="1031" width="16.21875" customWidth="1"/>
    <col min="1281" max="1281" width="14.5546875" customWidth="1"/>
    <col min="1282" max="1282" width="51.88671875" bestFit="1" customWidth="1"/>
    <col min="1283" max="1287" width="16.21875" customWidth="1"/>
    <col min="1537" max="1537" width="14.5546875" customWidth="1"/>
    <col min="1538" max="1538" width="51.88671875" bestFit="1" customWidth="1"/>
    <col min="1539" max="1543" width="16.21875" customWidth="1"/>
    <col min="1793" max="1793" width="14.5546875" customWidth="1"/>
    <col min="1794" max="1794" width="51.88671875" bestFit="1" customWidth="1"/>
    <col min="1795" max="1799" width="16.21875" customWidth="1"/>
    <col min="2049" max="2049" width="14.5546875" customWidth="1"/>
    <col min="2050" max="2050" width="51.88671875" bestFit="1" customWidth="1"/>
    <col min="2051" max="2055" width="16.21875" customWidth="1"/>
    <col min="2305" max="2305" width="14.5546875" customWidth="1"/>
    <col min="2306" max="2306" width="51.88671875" bestFit="1" customWidth="1"/>
    <col min="2307" max="2311" width="16.21875" customWidth="1"/>
    <col min="2561" max="2561" width="14.5546875" customWidth="1"/>
    <col min="2562" max="2562" width="51.88671875" bestFit="1" customWidth="1"/>
    <col min="2563" max="2567" width="16.21875" customWidth="1"/>
    <col min="2817" max="2817" width="14.5546875" customWidth="1"/>
    <col min="2818" max="2818" width="51.88671875" bestFit="1" customWidth="1"/>
    <col min="2819" max="2823" width="16.21875" customWidth="1"/>
    <col min="3073" max="3073" width="14.5546875" customWidth="1"/>
    <col min="3074" max="3074" width="51.88671875" bestFit="1" customWidth="1"/>
    <col min="3075" max="3079" width="16.21875" customWidth="1"/>
    <col min="3329" max="3329" width="14.5546875" customWidth="1"/>
    <col min="3330" max="3330" width="51.88671875" bestFit="1" customWidth="1"/>
    <col min="3331" max="3335" width="16.21875" customWidth="1"/>
    <col min="3585" max="3585" width="14.5546875" customWidth="1"/>
    <col min="3586" max="3586" width="51.88671875" bestFit="1" customWidth="1"/>
    <col min="3587" max="3591" width="16.21875" customWidth="1"/>
    <col min="3841" max="3841" width="14.5546875" customWidth="1"/>
    <col min="3842" max="3842" width="51.88671875" bestFit="1" customWidth="1"/>
    <col min="3843" max="3847" width="16.21875" customWidth="1"/>
    <col min="4097" max="4097" width="14.5546875" customWidth="1"/>
    <col min="4098" max="4098" width="51.88671875" bestFit="1" customWidth="1"/>
    <col min="4099" max="4103" width="16.21875" customWidth="1"/>
    <col min="4353" max="4353" width="14.5546875" customWidth="1"/>
    <col min="4354" max="4354" width="51.88671875" bestFit="1" customWidth="1"/>
    <col min="4355" max="4359" width="16.21875" customWidth="1"/>
    <col min="4609" max="4609" width="14.5546875" customWidth="1"/>
    <col min="4610" max="4610" width="51.88671875" bestFit="1" customWidth="1"/>
    <col min="4611" max="4615" width="16.21875" customWidth="1"/>
    <col min="4865" max="4865" width="14.5546875" customWidth="1"/>
    <col min="4866" max="4866" width="51.88671875" bestFit="1" customWidth="1"/>
    <col min="4867" max="4871" width="16.21875" customWidth="1"/>
    <col min="5121" max="5121" width="14.5546875" customWidth="1"/>
    <col min="5122" max="5122" width="51.88671875" bestFit="1" customWidth="1"/>
    <col min="5123" max="5127" width="16.21875" customWidth="1"/>
    <col min="5377" max="5377" width="14.5546875" customWidth="1"/>
    <col min="5378" max="5378" width="51.88671875" bestFit="1" customWidth="1"/>
    <col min="5379" max="5383" width="16.21875" customWidth="1"/>
    <col min="5633" max="5633" width="14.5546875" customWidth="1"/>
    <col min="5634" max="5634" width="51.88671875" bestFit="1" customWidth="1"/>
    <col min="5635" max="5639" width="16.21875" customWidth="1"/>
    <col min="5889" max="5889" width="14.5546875" customWidth="1"/>
    <col min="5890" max="5890" width="51.88671875" bestFit="1" customWidth="1"/>
    <col min="5891" max="5895" width="16.21875" customWidth="1"/>
    <col min="6145" max="6145" width="14.5546875" customWidth="1"/>
    <col min="6146" max="6146" width="51.88671875" bestFit="1" customWidth="1"/>
    <col min="6147" max="6151" width="16.21875" customWidth="1"/>
    <col min="6401" max="6401" width="14.5546875" customWidth="1"/>
    <col min="6402" max="6402" width="51.88671875" bestFit="1" customWidth="1"/>
    <col min="6403" max="6407" width="16.21875" customWidth="1"/>
    <col min="6657" max="6657" width="14.5546875" customWidth="1"/>
    <col min="6658" max="6658" width="51.88671875" bestFit="1" customWidth="1"/>
    <col min="6659" max="6663" width="16.21875" customWidth="1"/>
    <col min="6913" max="6913" width="14.5546875" customWidth="1"/>
    <col min="6914" max="6914" width="51.88671875" bestFit="1" customWidth="1"/>
    <col min="6915" max="6919" width="16.21875" customWidth="1"/>
    <col min="7169" max="7169" width="14.5546875" customWidth="1"/>
    <col min="7170" max="7170" width="51.88671875" bestFit="1" customWidth="1"/>
    <col min="7171" max="7175" width="16.21875" customWidth="1"/>
    <col min="7425" max="7425" width="14.5546875" customWidth="1"/>
    <col min="7426" max="7426" width="51.88671875" bestFit="1" customWidth="1"/>
    <col min="7427" max="7431" width="16.21875" customWidth="1"/>
    <col min="7681" max="7681" width="14.5546875" customWidth="1"/>
    <col min="7682" max="7682" width="51.88671875" bestFit="1" customWidth="1"/>
    <col min="7683" max="7687" width="16.21875" customWidth="1"/>
    <col min="7937" max="7937" width="14.5546875" customWidth="1"/>
    <col min="7938" max="7938" width="51.88671875" bestFit="1" customWidth="1"/>
    <col min="7939" max="7943" width="16.21875" customWidth="1"/>
    <col min="8193" max="8193" width="14.5546875" customWidth="1"/>
    <col min="8194" max="8194" width="51.88671875" bestFit="1" customWidth="1"/>
    <col min="8195" max="8199" width="16.21875" customWidth="1"/>
    <col min="8449" max="8449" width="14.5546875" customWidth="1"/>
    <col min="8450" max="8450" width="51.88671875" bestFit="1" customWidth="1"/>
    <col min="8451" max="8455" width="16.21875" customWidth="1"/>
    <col min="8705" max="8705" width="14.5546875" customWidth="1"/>
    <col min="8706" max="8706" width="51.88671875" bestFit="1" customWidth="1"/>
    <col min="8707" max="8711" width="16.21875" customWidth="1"/>
    <col min="8961" max="8961" width="14.5546875" customWidth="1"/>
    <col min="8962" max="8962" width="51.88671875" bestFit="1" customWidth="1"/>
    <col min="8963" max="8967" width="16.21875" customWidth="1"/>
    <col min="9217" max="9217" width="14.5546875" customWidth="1"/>
    <col min="9218" max="9218" width="51.88671875" bestFit="1" customWidth="1"/>
    <col min="9219" max="9223" width="16.21875" customWidth="1"/>
    <col min="9473" max="9473" width="14.5546875" customWidth="1"/>
    <col min="9474" max="9474" width="51.88671875" bestFit="1" customWidth="1"/>
    <col min="9475" max="9479" width="16.21875" customWidth="1"/>
    <col min="9729" max="9729" width="14.5546875" customWidth="1"/>
    <col min="9730" max="9730" width="51.88671875" bestFit="1" customWidth="1"/>
    <col min="9731" max="9735" width="16.21875" customWidth="1"/>
    <col min="9985" max="9985" width="14.5546875" customWidth="1"/>
    <col min="9986" max="9986" width="51.88671875" bestFit="1" customWidth="1"/>
    <col min="9987" max="9991" width="16.21875" customWidth="1"/>
    <col min="10241" max="10241" width="14.5546875" customWidth="1"/>
    <col min="10242" max="10242" width="51.88671875" bestFit="1" customWidth="1"/>
    <col min="10243" max="10247" width="16.21875" customWidth="1"/>
    <col min="10497" max="10497" width="14.5546875" customWidth="1"/>
    <col min="10498" max="10498" width="51.88671875" bestFit="1" customWidth="1"/>
    <col min="10499" max="10503" width="16.21875" customWidth="1"/>
    <col min="10753" max="10753" width="14.5546875" customWidth="1"/>
    <col min="10754" max="10754" width="51.88671875" bestFit="1" customWidth="1"/>
    <col min="10755" max="10759" width="16.21875" customWidth="1"/>
    <col min="11009" max="11009" width="14.5546875" customWidth="1"/>
    <col min="11010" max="11010" width="51.88671875" bestFit="1" customWidth="1"/>
    <col min="11011" max="11015" width="16.21875" customWidth="1"/>
    <col min="11265" max="11265" width="14.5546875" customWidth="1"/>
    <col min="11266" max="11266" width="51.88671875" bestFit="1" customWidth="1"/>
    <col min="11267" max="11271" width="16.21875" customWidth="1"/>
    <col min="11521" max="11521" width="14.5546875" customWidth="1"/>
    <col min="11522" max="11522" width="51.88671875" bestFit="1" customWidth="1"/>
    <col min="11523" max="11527" width="16.21875" customWidth="1"/>
    <col min="11777" max="11777" width="14.5546875" customWidth="1"/>
    <col min="11778" max="11778" width="51.88671875" bestFit="1" customWidth="1"/>
    <col min="11779" max="11783" width="16.21875" customWidth="1"/>
    <col min="12033" max="12033" width="14.5546875" customWidth="1"/>
    <col min="12034" max="12034" width="51.88671875" bestFit="1" customWidth="1"/>
    <col min="12035" max="12039" width="16.21875" customWidth="1"/>
    <col min="12289" max="12289" width="14.5546875" customWidth="1"/>
    <col min="12290" max="12290" width="51.88671875" bestFit="1" customWidth="1"/>
    <col min="12291" max="12295" width="16.21875" customWidth="1"/>
    <col min="12545" max="12545" width="14.5546875" customWidth="1"/>
    <col min="12546" max="12546" width="51.88671875" bestFit="1" customWidth="1"/>
    <col min="12547" max="12551" width="16.21875" customWidth="1"/>
    <col min="12801" max="12801" width="14.5546875" customWidth="1"/>
    <col min="12802" max="12802" width="51.88671875" bestFit="1" customWidth="1"/>
    <col min="12803" max="12807" width="16.21875" customWidth="1"/>
    <col min="13057" max="13057" width="14.5546875" customWidth="1"/>
    <col min="13058" max="13058" width="51.88671875" bestFit="1" customWidth="1"/>
    <col min="13059" max="13063" width="16.21875" customWidth="1"/>
    <col min="13313" max="13313" width="14.5546875" customWidth="1"/>
    <col min="13314" max="13314" width="51.88671875" bestFit="1" customWidth="1"/>
    <col min="13315" max="13319" width="16.21875" customWidth="1"/>
    <col min="13569" max="13569" width="14.5546875" customWidth="1"/>
    <col min="13570" max="13570" width="51.88671875" bestFit="1" customWidth="1"/>
    <col min="13571" max="13575" width="16.21875" customWidth="1"/>
    <col min="13825" max="13825" width="14.5546875" customWidth="1"/>
    <col min="13826" max="13826" width="51.88671875" bestFit="1" customWidth="1"/>
    <col min="13827" max="13831" width="16.21875" customWidth="1"/>
    <col min="14081" max="14081" width="14.5546875" customWidth="1"/>
    <col min="14082" max="14082" width="51.88671875" bestFit="1" customWidth="1"/>
    <col min="14083" max="14087" width="16.21875" customWidth="1"/>
    <col min="14337" max="14337" width="14.5546875" customWidth="1"/>
    <col min="14338" max="14338" width="51.88671875" bestFit="1" customWidth="1"/>
    <col min="14339" max="14343" width="16.21875" customWidth="1"/>
    <col min="14593" max="14593" width="14.5546875" customWidth="1"/>
    <col min="14594" max="14594" width="51.88671875" bestFit="1" customWidth="1"/>
    <col min="14595" max="14599" width="16.21875" customWidth="1"/>
    <col min="14849" max="14849" width="14.5546875" customWidth="1"/>
    <col min="14850" max="14850" width="51.88671875" bestFit="1" customWidth="1"/>
    <col min="14851" max="14855" width="16.21875" customWidth="1"/>
    <col min="15105" max="15105" width="14.5546875" customWidth="1"/>
    <col min="15106" max="15106" width="51.88671875" bestFit="1" customWidth="1"/>
    <col min="15107" max="15111" width="16.21875" customWidth="1"/>
    <col min="15361" max="15361" width="14.5546875" customWidth="1"/>
    <col min="15362" max="15362" width="51.88671875" bestFit="1" customWidth="1"/>
    <col min="15363" max="15367" width="16.21875" customWidth="1"/>
    <col min="15617" max="15617" width="14.5546875" customWidth="1"/>
    <col min="15618" max="15618" width="51.88671875" bestFit="1" customWidth="1"/>
    <col min="15619" max="15623" width="16.21875" customWidth="1"/>
    <col min="15873" max="15873" width="14.5546875" customWidth="1"/>
    <col min="15874" max="15874" width="51.88671875" bestFit="1" customWidth="1"/>
    <col min="15875" max="15879" width="16.21875" customWidth="1"/>
    <col min="16129" max="16129" width="14.5546875" customWidth="1"/>
    <col min="16130" max="16130" width="51.88671875" bestFit="1" customWidth="1"/>
    <col min="16131" max="16135" width="16.21875" customWidth="1"/>
  </cols>
  <sheetData>
    <row r="1" spans="1:8" x14ac:dyDescent="0.3">
      <c r="A1" s="67" t="s">
        <v>107</v>
      </c>
      <c r="B1" s="68"/>
      <c r="C1" s="68"/>
      <c r="D1" s="68"/>
      <c r="E1" s="68"/>
      <c r="F1" s="68"/>
      <c r="G1" s="68"/>
      <c r="H1" s="69"/>
    </row>
    <row r="2" spans="1:8" x14ac:dyDescent="0.3">
      <c r="A2" s="70"/>
      <c r="B2" s="71" t="s">
        <v>136</v>
      </c>
      <c r="C2" s="68"/>
      <c r="D2" s="72"/>
      <c r="E2" s="72"/>
      <c r="F2" s="73"/>
      <c r="G2" s="73"/>
      <c r="H2" s="69"/>
    </row>
    <row r="3" spans="1:8" ht="15" thickBot="1" x14ac:dyDescent="0.35">
      <c r="A3" s="70"/>
      <c r="B3" s="74"/>
      <c r="C3" s="75"/>
      <c r="D3" s="75"/>
      <c r="E3" s="73"/>
      <c r="F3" s="73"/>
      <c r="G3" s="73"/>
      <c r="H3" s="69"/>
    </row>
    <row r="4" spans="1:8" x14ac:dyDescent="0.3">
      <c r="A4" s="76" t="s">
        <v>137</v>
      </c>
      <c r="B4" s="77" t="s">
        <v>3</v>
      </c>
      <c r="C4" s="78" t="s">
        <v>138</v>
      </c>
      <c r="D4" s="79" t="s">
        <v>139</v>
      </c>
      <c r="E4" s="78" t="s">
        <v>140</v>
      </c>
      <c r="F4" s="78" t="s">
        <v>141</v>
      </c>
      <c r="G4" s="80" t="s">
        <v>7</v>
      </c>
      <c r="H4" s="69"/>
    </row>
    <row r="5" spans="1:8" ht="18.75" customHeight="1" thickBot="1" x14ac:dyDescent="0.35">
      <c r="A5" s="81"/>
      <c r="B5" s="82"/>
      <c r="C5" s="83"/>
      <c r="D5" s="84" t="s">
        <v>142</v>
      </c>
      <c r="E5" s="85"/>
      <c r="F5" s="83"/>
      <c r="G5" s="86"/>
      <c r="H5" s="69"/>
    </row>
    <row r="6" spans="1:8" x14ac:dyDescent="0.3">
      <c r="A6" s="87"/>
      <c r="B6" s="88"/>
      <c r="C6" s="89"/>
      <c r="D6" s="90"/>
      <c r="E6" s="91"/>
      <c r="F6" s="89"/>
      <c r="G6" s="92"/>
      <c r="H6" s="69"/>
    </row>
    <row r="7" spans="1:8" x14ac:dyDescent="0.3">
      <c r="A7" s="93">
        <v>110</v>
      </c>
      <c r="B7" s="94" t="s">
        <v>143</v>
      </c>
      <c r="C7" s="95">
        <v>3167002</v>
      </c>
      <c r="D7" s="95">
        <v>4261267</v>
      </c>
      <c r="E7" s="95">
        <v>4261267</v>
      </c>
      <c r="F7" s="95">
        <v>4107134</v>
      </c>
      <c r="G7" s="96">
        <v>96.382930241170058</v>
      </c>
      <c r="H7" s="69"/>
    </row>
    <row r="8" spans="1:8" x14ac:dyDescent="0.3">
      <c r="A8" s="97">
        <v>111</v>
      </c>
      <c r="B8" s="98" t="s">
        <v>144</v>
      </c>
      <c r="C8" s="99">
        <v>17876</v>
      </c>
      <c r="D8" s="99">
        <v>20851</v>
      </c>
      <c r="E8" s="99">
        <v>20851</v>
      </c>
      <c r="F8" s="99">
        <v>-11975</v>
      </c>
      <c r="G8" s="100">
        <v>-57.4312982590763</v>
      </c>
      <c r="H8" s="69"/>
    </row>
    <row r="9" spans="1:8" x14ac:dyDescent="0.3">
      <c r="A9" s="101" t="s">
        <v>145</v>
      </c>
      <c r="B9" s="98" t="s">
        <v>146</v>
      </c>
      <c r="C9" s="99">
        <v>3304281</v>
      </c>
      <c r="D9" s="99">
        <v>20851</v>
      </c>
      <c r="E9" s="99">
        <v>20851</v>
      </c>
      <c r="F9" s="99">
        <v>3578771</v>
      </c>
      <c r="G9" s="100">
        <v>17163.546112896263</v>
      </c>
      <c r="H9" s="69"/>
    </row>
    <row r="10" spans="1:8" x14ac:dyDescent="0.3">
      <c r="A10" s="101">
        <v>111002</v>
      </c>
      <c r="B10" s="98" t="s">
        <v>147</v>
      </c>
      <c r="C10" s="99">
        <v>41410</v>
      </c>
      <c r="D10" s="99">
        <v>0</v>
      </c>
      <c r="E10" s="99">
        <v>0</v>
      </c>
      <c r="F10" s="99">
        <v>59928</v>
      </c>
      <c r="G10" s="100">
        <v>0</v>
      </c>
      <c r="H10" s="69"/>
    </row>
    <row r="11" spans="1:8" x14ac:dyDescent="0.3">
      <c r="A11" s="101">
        <v>111003</v>
      </c>
      <c r="B11" s="98" t="s">
        <v>148</v>
      </c>
      <c r="C11" s="99">
        <v>-3277965</v>
      </c>
      <c r="D11" s="99">
        <v>0</v>
      </c>
      <c r="E11" s="99">
        <v>0</v>
      </c>
      <c r="F11" s="99">
        <v>-3607814</v>
      </c>
      <c r="G11" s="100">
        <v>0</v>
      </c>
      <c r="H11" s="69"/>
    </row>
    <row r="12" spans="1:8" x14ac:dyDescent="0.3">
      <c r="A12" s="101">
        <v>111004</v>
      </c>
      <c r="B12" s="98" t="s">
        <v>149</v>
      </c>
      <c r="C12" s="99">
        <v>-49850</v>
      </c>
      <c r="D12" s="99">
        <v>0</v>
      </c>
      <c r="E12" s="99">
        <v>0</v>
      </c>
      <c r="F12" s="99">
        <v>-42860</v>
      </c>
      <c r="G12" s="100">
        <v>0</v>
      </c>
      <c r="H12" s="69"/>
    </row>
    <row r="13" spans="1:8" x14ac:dyDescent="0.3">
      <c r="A13" s="97">
        <v>112</v>
      </c>
      <c r="B13" s="98" t="s">
        <v>150</v>
      </c>
      <c r="C13" s="99">
        <v>2859372</v>
      </c>
      <c r="D13" s="99">
        <v>3920078</v>
      </c>
      <c r="E13" s="99">
        <v>3920078</v>
      </c>
      <c r="F13" s="99">
        <v>3804345</v>
      </c>
      <c r="G13" s="100">
        <v>97.04768629603798</v>
      </c>
      <c r="H13" s="69"/>
    </row>
    <row r="14" spans="1:8" x14ac:dyDescent="0.3">
      <c r="A14" s="101" t="s">
        <v>151</v>
      </c>
      <c r="B14" s="98" t="s">
        <v>152</v>
      </c>
      <c r="C14" s="99">
        <v>-37341</v>
      </c>
      <c r="D14" s="99">
        <v>3920078</v>
      </c>
      <c r="E14" s="99">
        <v>3920078</v>
      </c>
      <c r="F14" s="99">
        <v>-45133</v>
      </c>
      <c r="G14" s="100">
        <v>-1.1513291317162566</v>
      </c>
      <c r="H14" s="69"/>
    </row>
    <row r="15" spans="1:8" x14ac:dyDescent="0.3">
      <c r="A15" s="97">
        <v>113</v>
      </c>
      <c r="B15" s="98" t="s">
        <v>153</v>
      </c>
      <c r="C15" s="99">
        <v>289754</v>
      </c>
      <c r="D15" s="99">
        <v>320338</v>
      </c>
      <c r="E15" s="99">
        <v>320338</v>
      </c>
      <c r="F15" s="99">
        <v>314764</v>
      </c>
      <c r="G15" s="100">
        <v>98.259962914171908</v>
      </c>
      <c r="H15" s="102"/>
    </row>
    <row r="16" spans="1:8" x14ac:dyDescent="0.3">
      <c r="A16" s="103">
        <v>120</v>
      </c>
      <c r="B16" s="94" t="s">
        <v>154</v>
      </c>
      <c r="C16" s="104">
        <v>11</v>
      </c>
      <c r="D16" s="104">
        <v>4</v>
      </c>
      <c r="E16" s="104">
        <v>4</v>
      </c>
      <c r="F16" s="104">
        <v>9</v>
      </c>
      <c r="G16" s="105">
        <v>225</v>
      </c>
      <c r="H16" s="106"/>
    </row>
    <row r="17" spans="1:8" x14ac:dyDescent="0.3">
      <c r="A17" s="97">
        <v>122</v>
      </c>
      <c r="B17" s="98" t="s">
        <v>155</v>
      </c>
      <c r="C17" s="99">
        <v>0</v>
      </c>
      <c r="D17" s="99">
        <v>0</v>
      </c>
      <c r="E17" s="99">
        <v>0</v>
      </c>
      <c r="F17" s="99">
        <v>0</v>
      </c>
      <c r="G17" s="100">
        <v>0</v>
      </c>
      <c r="H17" s="106"/>
    </row>
    <row r="18" spans="1:8" x14ac:dyDescent="0.3">
      <c r="A18" s="97">
        <v>123</v>
      </c>
      <c r="B18" s="98" t="s">
        <v>156</v>
      </c>
      <c r="C18" s="99">
        <v>11</v>
      </c>
      <c r="D18" s="99">
        <v>0</v>
      </c>
      <c r="E18" s="99">
        <v>0</v>
      </c>
      <c r="F18" s="99">
        <v>9</v>
      </c>
      <c r="G18" s="100">
        <v>0</v>
      </c>
      <c r="H18" s="107"/>
    </row>
    <row r="19" spans="1:8" x14ac:dyDescent="0.3">
      <c r="A19" s="101" t="s">
        <v>157</v>
      </c>
      <c r="B19" s="98" t="s">
        <v>158</v>
      </c>
      <c r="C19" s="99">
        <v>11</v>
      </c>
      <c r="D19" s="99">
        <v>0</v>
      </c>
      <c r="E19" s="99">
        <v>0</v>
      </c>
      <c r="F19" s="99">
        <v>9</v>
      </c>
      <c r="G19" s="100">
        <v>0</v>
      </c>
      <c r="H19" s="70"/>
    </row>
    <row r="20" spans="1:8" x14ac:dyDescent="0.3">
      <c r="A20" s="108">
        <v>130</v>
      </c>
      <c r="B20" s="94" t="s">
        <v>159</v>
      </c>
      <c r="C20" s="104">
        <v>10327344</v>
      </c>
      <c r="D20" s="104">
        <v>11526510</v>
      </c>
      <c r="E20" s="104">
        <v>11526510</v>
      </c>
      <c r="F20" s="104">
        <v>11330228</v>
      </c>
      <c r="G20" s="105">
        <v>98.297125495922003</v>
      </c>
      <c r="H20" s="106"/>
    </row>
    <row r="21" spans="1:8" x14ac:dyDescent="0.3">
      <c r="A21" s="97">
        <v>131</v>
      </c>
      <c r="B21" s="98" t="s">
        <v>160</v>
      </c>
      <c r="C21" s="99">
        <v>7760691</v>
      </c>
      <c r="D21" s="99">
        <v>8796579</v>
      </c>
      <c r="E21" s="99">
        <v>8796579</v>
      </c>
      <c r="F21" s="99">
        <v>8584936</v>
      </c>
      <c r="G21" s="100">
        <v>97.594030588482184</v>
      </c>
      <c r="H21" s="106"/>
    </row>
    <row r="22" spans="1:8" x14ac:dyDescent="0.3">
      <c r="A22" s="97">
        <v>132</v>
      </c>
      <c r="B22" s="98" t="s">
        <v>161</v>
      </c>
      <c r="C22" s="99">
        <v>2369823</v>
      </c>
      <c r="D22" s="99">
        <v>2512063</v>
      </c>
      <c r="E22" s="99">
        <v>2512063</v>
      </c>
      <c r="F22" s="99">
        <v>2524522</v>
      </c>
      <c r="G22" s="100">
        <v>100.49596686070373</v>
      </c>
      <c r="H22" s="70"/>
    </row>
    <row r="23" spans="1:8" x14ac:dyDescent="0.3">
      <c r="A23" s="101">
        <v>132001</v>
      </c>
      <c r="B23" s="98" t="s">
        <v>162</v>
      </c>
      <c r="C23" s="99">
        <v>1236780</v>
      </c>
      <c r="D23" s="99">
        <v>1286685</v>
      </c>
      <c r="E23" s="99">
        <v>1286685</v>
      </c>
      <c r="F23" s="99">
        <v>1285538</v>
      </c>
      <c r="G23" s="100">
        <v>99.910856192463584</v>
      </c>
      <c r="H23" s="70"/>
    </row>
    <row r="24" spans="1:8" x14ac:dyDescent="0.3">
      <c r="A24" s="101">
        <v>132003</v>
      </c>
      <c r="B24" s="98" t="s">
        <v>163</v>
      </c>
      <c r="C24" s="99">
        <v>214776</v>
      </c>
      <c r="D24" s="99">
        <v>222395</v>
      </c>
      <c r="E24" s="99">
        <v>222395</v>
      </c>
      <c r="F24" s="99">
        <v>232466</v>
      </c>
      <c r="G24" s="109">
        <v>104.52842914633872</v>
      </c>
      <c r="H24" s="106"/>
    </row>
    <row r="25" spans="1:8" x14ac:dyDescent="0.3">
      <c r="A25" s="101">
        <v>132005</v>
      </c>
      <c r="B25" s="98" t="s">
        <v>164</v>
      </c>
      <c r="C25" s="99">
        <v>55317</v>
      </c>
      <c r="D25" s="99">
        <v>56029</v>
      </c>
      <c r="E25" s="99">
        <v>56029</v>
      </c>
      <c r="F25" s="99">
        <v>55873</v>
      </c>
      <c r="G25" s="100">
        <v>99.721572756965145</v>
      </c>
      <c r="H25" s="70"/>
    </row>
    <row r="26" spans="1:8" x14ac:dyDescent="0.3">
      <c r="A26" s="101">
        <v>132007</v>
      </c>
      <c r="B26" s="98" t="s">
        <v>165</v>
      </c>
      <c r="C26" s="99">
        <v>5146</v>
      </c>
      <c r="D26" s="99">
        <v>5173</v>
      </c>
      <c r="E26" s="99">
        <v>5173</v>
      </c>
      <c r="F26" s="99">
        <v>5013</v>
      </c>
      <c r="G26" s="100">
        <v>96.907017204716794</v>
      </c>
      <c r="H26" s="70"/>
    </row>
    <row r="27" spans="1:8" x14ac:dyDescent="0.3">
      <c r="A27" s="101">
        <v>132009</v>
      </c>
      <c r="B27" s="98" t="s">
        <v>166</v>
      </c>
      <c r="C27" s="99">
        <v>823106</v>
      </c>
      <c r="D27" s="99">
        <v>904464</v>
      </c>
      <c r="E27" s="99">
        <v>904464</v>
      </c>
      <c r="F27" s="99">
        <v>909088</v>
      </c>
      <c r="G27" s="100">
        <v>100.51124201737161</v>
      </c>
      <c r="H27" s="70"/>
    </row>
    <row r="28" spans="1:8" x14ac:dyDescent="0.3">
      <c r="A28" s="101">
        <v>132011</v>
      </c>
      <c r="B28" s="98" t="s">
        <v>167</v>
      </c>
      <c r="C28" s="99">
        <v>10058</v>
      </c>
      <c r="D28" s="99">
        <v>11420</v>
      </c>
      <c r="E28" s="99">
        <v>11420</v>
      </c>
      <c r="F28" s="99">
        <v>11541</v>
      </c>
      <c r="G28" s="100">
        <v>101.05954465849388</v>
      </c>
      <c r="H28" s="70"/>
    </row>
    <row r="29" spans="1:8" x14ac:dyDescent="0.3">
      <c r="A29" s="101">
        <v>132012</v>
      </c>
      <c r="B29" s="98" t="s">
        <v>168</v>
      </c>
      <c r="C29" s="99">
        <v>271</v>
      </c>
      <c r="D29" s="99">
        <v>262</v>
      </c>
      <c r="E29" s="99">
        <v>262</v>
      </c>
      <c r="F29" s="99">
        <v>264</v>
      </c>
      <c r="G29" s="100">
        <v>100.76335877862596</v>
      </c>
      <c r="H29" s="70"/>
    </row>
    <row r="30" spans="1:8" x14ac:dyDescent="0.3">
      <c r="A30" s="101">
        <v>132013</v>
      </c>
      <c r="B30" s="98" t="s">
        <v>169</v>
      </c>
      <c r="C30" s="99">
        <v>24369</v>
      </c>
      <c r="D30" s="99">
        <v>25635</v>
      </c>
      <c r="E30" s="99">
        <v>25635</v>
      </c>
      <c r="F30" s="99">
        <v>24739</v>
      </c>
      <c r="G30" s="109">
        <v>96.504778622976403</v>
      </c>
      <c r="H30" s="106"/>
    </row>
    <row r="31" spans="1:8" x14ac:dyDescent="0.3">
      <c r="A31" s="97">
        <v>134</v>
      </c>
      <c r="B31" s="98" t="s">
        <v>170</v>
      </c>
      <c r="C31" s="99">
        <v>117265</v>
      </c>
      <c r="D31" s="99">
        <v>132074</v>
      </c>
      <c r="E31" s="99">
        <v>132074</v>
      </c>
      <c r="F31" s="99">
        <v>132565</v>
      </c>
      <c r="G31" s="100">
        <v>100.37176128534004</v>
      </c>
      <c r="H31" s="70"/>
    </row>
    <row r="32" spans="1:8" x14ac:dyDescent="0.3">
      <c r="A32" s="101" t="s">
        <v>171</v>
      </c>
      <c r="B32" s="98" t="s">
        <v>172</v>
      </c>
      <c r="C32" s="99">
        <v>82</v>
      </c>
      <c r="D32" s="99">
        <v>82</v>
      </c>
      <c r="E32" s="99">
        <v>82</v>
      </c>
      <c r="F32" s="99">
        <v>82</v>
      </c>
      <c r="G32" s="100">
        <v>100</v>
      </c>
      <c r="H32" s="107"/>
    </row>
    <row r="33" spans="1:8" x14ac:dyDescent="0.3">
      <c r="A33" s="110">
        <v>134002</v>
      </c>
      <c r="B33" s="98" t="s">
        <v>173</v>
      </c>
      <c r="C33" s="99">
        <v>117183</v>
      </c>
      <c r="D33" s="99">
        <v>131992</v>
      </c>
      <c r="E33" s="99">
        <v>131992</v>
      </c>
      <c r="F33" s="99">
        <v>132483</v>
      </c>
      <c r="G33" s="111">
        <v>100.37199224195406</v>
      </c>
      <c r="H33" s="70"/>
    </row>
    <row r="34" spans="1:8" x14ac:dyDescent="0.3">
      <c r="A34" s="97">
        <v>139</v>
      </c>
      <c r="B34" s="98" t="s">
        <v>174</v>
      </c>
      <c r="C34" s="99">
        <v>79565</v>
      </c>
      <c r="D34" s="99">
        <v>85794</v>
      </c>
      <c r="E34" s="99">
        <v>85794</v>
      </c>
      <c r="F34" s="99">
        <v>88205</v>
      </c>
      <c r="G34" s="111">
        <v>102.81021982889246</v>
      </c>
      <c r="H34" s="70"/>
    </row>
    <row r="35" spans="1:8" x14ac:dyDescent="0.3">
      <c r="A35" s="103">
        <v>140</v>
      </c>
      <c r="B35" s="94" t="s">
        <v>175</v>
      </c>
      <c r="C35" s="104">
        <v>28735</v>
      </c>
      <c r="D35" s="104">
        <v>37098</v>
      </c>
      <c r="E35" s="104">
        <v>37098</v>
      </c>
      <c r="F35" s="104">
        <v>39848</v>
      </c>
      <c r="G35" s="105">
        <v>107.41279853361367</v>
      </c>
      <c r="H35" s="106"/>
    </row>
    <row r="36" spans="1:8" x14ac:dyDescent="0.3">
      <c r="A36" s="97">
        <v>141</v>
      </c>
      <c r="B36" s="98" t="s">
        <v>176</v>
      </c>
      <c r="C36" s="99">
        <v>10</v>
      </c>
      <c r="D36" s="99">
        <v>20</v>
      </c>
      <c r="E36" s="99">
        <v>20</v>
      </c>
      <c r="F36" s="99">
        <v>22</v>
      </c>
      <c r="G36" s="100">
        <v>110</v>
      </c>
      <c r="H36" s="70"/>
    </row>
    <row r="37" spans="1:8" x14ac:dyDescent="0.3">
      <c r="A37" s="97">
        <v>142</v>
      </c>
      <c r="B37" s="98" t="s">
        <v>177</v>
      </c>
      <c r="C37" s="99">
        <v>1</v>
      </c>
      <c r="D37" s="99">
        <v>8</v>
      </c>
      <c r="E37" s="99">
        <v>8</v>
      </c>
      <c r="F37" s="99">
        <v>7</v>
      </c>
      <c r="G37" s="100">
        <v>87.5</v>
      </c>
      <c r="H37" s="70"/>
    </row>
    <row r="38" spans="1:8" x14ac:dyDescent="0.3">
      <c r="A38" s="97">
        <v>143</v>
      </c>
      <c r="B38" s="98" t="s">
        <v>178</v>
      </c>
      <c r="C38" s="99">
        <v>28724</v>
      </c>
      <c r="D38" s="99">
        <v>37070</v>
      </c>
      <c r="E38" s="99">
        <v>37070</v>
      </c>
      <c r="F38" s="99">
        <v>39819</v>
      </c>
      <c r="G38" s="100">
        <v>107.415700026976</v>
      </c>
      <c r="H38" s="70"/>
    </row>
    <row r="39" spans="1:8" x14ac:dyDescent="0.3">
      <c r="A39" s="97">
        <v>149</v>
      </c>
      <c r="B39" s="98" t="s">
        <v>179</v>
      </c>
      <c r="C39" s="99">
        <v>0</v>
      </c>
      <c r="D39" s="99">
        <v>0</v>
      </c>
      <c r="E39" s="99">
        <v>0</v>
      </c>
      <c r="F39" s="99">
        <v>0</v>
      </c>
      <c r="G39" s="100">
        <v>0</v>
      </c>
      <c r="H39" s="70"/>
    </row>
    <row r="40" spans="1:8" ht="24.75" customHeight="1" x14ac:dyDescent="0.3">
      <c r="A40" s="103">
        <v>160</v>
      </c>
      <c r="B40" s="112" t="s">
        <v>180</v>
      </c>
      <c r="C40" s="104">
        <v>22947</v>
      </c>
      <c r="D40" s="104">
        <v>20975</v>
      </c>
      <c r="E40" s="104">
        <v>20975</v>
      </c>
      <c r="F40" s="104">
        <v>39817</v>
      </c>
      <c r="G40" s="105">
        <v>189.83075089392133</v>
      </c>
      <c r="H40" s="70"/>
    </row>
    <row r="41" spans="1:8" ht="15" thickBot="1" x14ac:dyDescent="0.35">
      <c r="A41" s="113">
        <v>190</v>
      </c>
      <c r="B41" s="114" t="s">
        <v>181</v>
      </c>
      <c r="C41" s="115">
        <v>0</v>
      </c>
      <c r="D41" s="115">
        <v>0</v>
      </c>
      <c r="E41" s="115">
        <v>0</v>
      </c>
      <c r="F41" s="115">
        <v>0</v>
      </c>
      <c r="G41" s="116">
        <v>0</v>
      </c>
      <c r="H41" s="106"/>
    </row>
    <row r="42" spans="1:8" ht="15" thickBot="1" x14ac:dyDescent="0.35">
      <c r="A42" s="117">
        <v>100</v>
      </c>
      <c r="B42" s="118" t="s">
        <v>182</v>
      </c>
      <c r="C42" s="119">
        <v>13546039</v>
      </c>
      <c r="D42" s="119">
        <v>15845854</v>
      </c>
      <c r="E42" s="119">
        <v>15845854</v>
      </c>
      <c r="F42" s="119">
        <v>15517036</v>
      </c>
      <c r="G42" s="120">
        <v>97.924895685647485</v>
      </c>
      <c r="H42" s="106"/>
    </row>
    <row r="43" spans="1:8" ht="15" thickTop="1" x14ac:dyDescent="0.3">
      <c r="A43" s="121"/>
      <c r="B43" s="121"/>
      <c r="C43" s="121"/>
      <c r="D43" s="121"/>
      <c r="E43" s="121"/>
      <c r="F43" s="121"/>
      <c r="G43" s="121"/>
      <c r="H43" s="70"/>
    </row>
    <row r="44" spans="1:8" x14ac:dyDescent="0.3">
      <c r="A44" s="121"/>
      <c r="B44" s="121"/>
      <c r="C44" s="121"/>
      <c r="D44" s="121"/>
      <c r="E44" s="121"/>
      <c r="F44" s="121"/>
      <c r="G44" s="121"/>
      <c r="H44" s="69"/>
    </row>
    <row r="45" spans="1:8" x14ac:dyDescent="0.3">
      <c r="A45" s="121"/>
      <c r="B45" s="121"/>
      <c r="C45" s="121"/>
      <c r="D45" s="121"/>
      <c r="E45" s="121"/>
      <c r="F45" s="121"/>
      <c r="G45" s="121"/>
      <c r="H45" s="69"/>
    </row>
    <row r="46" spans="1:8" x14ac:dyDescent="0.3">
      <c r="A46" s="121"/>
      <c r="B46" s="121"/>
      <c r="C46" s="121"/>
      <c r="D46" s="121"/>
      <c r="E46" s="121"/>
      <c r="F46" s="121"/>
      <c r="G46" s="121"/>
      <c r="H46" s="69"/>
    </row>
    <row r="47" spans="1:8" x14ac:dyDescent="0.3">
      <c r="A47" s="121"/>
      <c r="B47" s="121"/>
      <c r="C47" s="121"/>
      <c r="D47" s="121"/>
      <c r="E47" s="121"/>
      <c r="F47" s="121"/>
      <c r="G47" s="121"/>
      <c r="H47" s="69"/>
    </row>
    <row r="48" spans="1:8" x14ac:dyDescent="0.3">
      <c r="A48" s="122"/>
      <c r="B48" s="122"/>
      <c r="C48" s="107"/>
      <c r="D48" s="107"/>
      <c r="E48" s="107"/>
      <c r="F48" s="107"/>
      <c r="G48" s="70"/>
      <c r="H48" s="69"/>
    </row>
    <row r="49" spans="1:8" x14ac:dyDescent="0.3">
      <c r="A49" s="122"/>
      <c r="B49" s="122"/>
      <c r="C49" s="70"/>
      <c r="D49" s="70"/>
      <c r="E49" s="70"/>
      <c r="F49" s="70"/>
      <c r="G49" s="70"/>
      <c r="H49" s="69"/>
    </row>
    <row r="50" spans="1:8" x14ac:dyDescent="0.3">
      <c r="A50" s="122"/>
      <c r="B50" s="122"/>
      <c r="C50" s="107"/>
      <c r="D50" s="107"/>
      <c r="E50" s="107"/>
      <c r="F50" s="107"/>
      <c r="G50" s="70"/>
      <c r="H50" s="69"/>
    </row>
    <row r="51" spans="1:8" x14ac:dyDescent="0.3">
      <c r="A51" s="122"/>
      <c r="B51" s="122"/>
      <c r="C51" s="107"/>
      <c r="D51" s="107"/>
      <c r="E51" s="107"/>
      <c r="F51" s="107"/>
      <c r="G51" s="70"/>
      <c r="H51" s="69"/>
    </row>
    <row r="52" spans="1:8" x14ac:dyDescent="0.3">
      <c r="A52" s="70"/>
      <c r="B52" s="122"/>
      <c r="C52" s="70"/>
      <c r="D52" s="70"/>
      <c r="E52" s="70"/>
      <c r="F52" s="70"/>
      <c r="G52" s="70"/>
      <c r="H52" s="69"/>
    </row>
    <row r="53" spans="1:8" x14ac:dyDescent="0.3">
      <c r="A53" s="70"/>
      <c r="B53" s="122"/>
      <c r="C53" s="107"/>
      <c r="D53" s="107"/>
      <c r="E53" s="107"/>
      <c r="F53" s="107"/>
      <c r="G53" s="70"/>
      <c r="H53" s="69"/>
    </row>
    <row r="54" spans="1:8" x14ac:dyDescent="0.3">
      <c r="A54" s="70"/>
      <c r="B54" s="122"/>
      <c r="C54" s="70"/>
      <c r="D54" s="70"/>
      <c r="E54" s="70"/>
      <c r="F54" s="70"/>
      <c r="G54" s="69"/>
      <c r="H54" s="69"/>
    </row>
    <row r="55" spans="1:8" x14ac:dyDescent="0.3">
      <c r="A55" s="70"/>
      <c r="B55" s="122"/>
      <c r="C55" s="107"/>
      <c r="D55" s="107"/>
      <c r="E55" s="107"/>
      <c r="F55" s="107"/>
      <c r="G55" s="69"/>
      <c r="H55" s="69"/>
    </row>
    <row r="56" spans="1:8" x14ac:dyDescent="0.3">
      <c r="A56" s="70"/>
      <c r="B56" s="122"/>
      <c r="C56" s="70"/>
      <c r="D56" s="70"/>
      <c r="E56" s="70"/>
      <c r="F56" s="70"/>
      <c r="G56" s="69"/>
      <c r="H56" s="69"/>
    </row>
    <row r="57" spans="1:8" x14ac:dyDescent="0.3">
      <c r="A57" s="70"/>
      <c r="B57" s="122"/>
      <c r="C57" s="70"/>
      <c r="D57" s="70"/>
      <c r="E57" s="70"/>
      <c r="F57" s="70"/>
      <c r="G57" s="69"/>
      <c r="H57" s="69"/>
    </row>
    <row r="58" spans="1:8" x14ac:dyDescent="0.3">
      <c r="A58" s="70"/>
      <c r="B58" s="122"/>
      <c r="C58" s="70"/>
      <c r="D58" s="70"/>
      <c r="E58" s="70"/>
      <c r="F58" s="70"/>
      <c r="G58" s="69"/>
      <c r="H58" s="69"/>
    </row>
    <row r="59" spans="1:8" x14ac:dyDescent="0.3">
      <c r="A59" s="70"/>
      <c r="B59" s="122"/>
      <c r="C59" s="107"/>
      <c r="D59" s="107"/>
      <c r="E59" s="107"/>
      <c r="F59" s="107"/>
      <c r="G59" s="69"/>
      <c r="H59" s="69"/>
    </row>
    <row r="60" spans="1:8" x14ac:dyDescent="0.3">
      <c r="A60" s="70"/>
      <c r="B60" s="122"/>
      <c r="C60" s="107"/>
      <c r="D60" s="107"/>
      <c r="E60" s="107"/>
      <c r="F60" s="107"/>
      <c r="G60" s="69"/>
      <c r="H60" s="69"/>
    </row>
    <row r="61" spans="1:8" x14ac:dyDescent="0.3">
      <c r="A61" s="70"/>
      <c r="B61" s="122"/>
      <c r="C61" s="70"/>
      <c r="D61" s="70"/>
      <c r="E61" s="70"/>
      <c r="F61" s="70"/>
      <c r="G61" s="69"/>
      <c r="H61" s="69"/>
    </row>
    <row r="62" spans="1:8" x14ac:dyDescent="0.3">
      <c r="A62" s="70"/>
      <c r="B62" s="122"/>
      <c r="C62" s="70"/>
      <c r="D62" s="70"/>
      <c r="E62" s="70"/>
      <c r="F62" s="70"/>
      <c r="G62" s="69"/>
      <c r="H62" s="69"/>
    </row>
    <row r="63" spans="1:8" x14ac:dyDescent="0.3">
      <c r="A63" s="70"/>
      <c r="B63" s="122"/>
      <c r="C63" s="107"/>
      <c r="D63" s="107"/>
      <c r="E63" s="107"/>
      <c r="F63" s="107"/>
      <c r="G63" s="69"/>
      <c r="H63" s="69"/>
    </row>
    <row r="64" spans="1:8" x14ac:dyDescent="0.3">
      <c r="A64" s="122"/>
      <c r="B64" s="122"/>
      <c r="C64" s="107"/>
      <c r="D64" s="107"/>
      <c r="E64" s="107"/>
      <c r="F64" s="107"/>
      <c r="G64" s="69"/>
      <c r="H64" s="69"/>
    </row>
    <row r="65" spans="1:8" x14ac:dyDescent="0.3">
      <c r="A65" s="122"/>
      <c r="B65" s="122"/>
      <c r="C65" s="107"/>
      <c r="D65" s="107"/>
      <c r="E65" s="107"/>
      <c r="F65" s="107"/>
      <c r="G65" s="69"/>
      <c r="H65" s="69"/>
    </row>
    <row r="66" spans="1:8" x14ac:dyDescent="0.3">
      <c r="A66" s="70"/>
      <c r="B66" s="122"/>
      <c r="C66" s="70"/>
      <c r="D66" s="70"/>
      <c r="E66" s="70"/>
      <c r="F66" s="70"/>
      <c r="G66" s="69"/>
      <c r="H66" s="69"/>
    </row>
    <row r="67" spans="1:8" x14ac:dyDescent="0.3">
      <c r="A67" s="70"/>
      <c r="B67" s="122"/>
      <c r="C67" s="107"/>
      <c r="D67" s="107"/>
      <c r="E67" s="107"/>
      <c r="F67" s="107"/>
      <c r="G67" s="69"/>
      <c r="H67" s="69"/>
    </row>
    <row r="68" spans="1:8" x14ac:dyDescent="0.3">
      <c r="A68" s="70"/>
      <c r="B68" s="122"/>
      <c r="C68" s="107"/>
      <c r="D68" s="107"/>
      <c r="E68" s="107"/>
      <c r="F68" s="107"/>
      <c r="G68" s="69"/>
      <c r="H68" s="69"/>
    </row>
    <row r="69" spans="1:8" x14ac:dyDescent="0.3">
      <c r="A69" s="70"/>
      <c r="B69" s="122"/>
      <c r="C69" s="107"/>
      <c r="D69" s="107"/>
      <c r="E69" s="107"/>
      <c r="F69" s="107"/>
      <c r="G69" s="69"/>
      <c r="H69" s="69"/>
    </row>
    <row r="70" spans="1:8" x14ac:dyDescent="0.3">
      <c r="A70" s="70"/>
      <c r="B70" s="122"/>
      <c r="C70" s="70"/>
      <c r="D70" s="70"/>
      <c r="E70" s="70"/>
      <c r="F70" s="70"/>
      <c r="G70" s="69"/>
      <c r="H70" s="69"/>
    </row>
    <row r="71" spans="1:8" x14ac:dyDescent="0.3">
      <c r="A71" s="70"/>
      <c r="B71" s="122"/>
      <c r="C71" s="70"/>
      <c r="D71" s="70"/>
      <c r="E71" s="70"/>
      <c r="F71" s="70"/>
      <c r="G71" s="69"/>
      <c r="H71" s="69"/>
    </row>
    <row r="72" spans="1:8" x14ac:dyDescent="0.3">
      <c r="A72" s="122"/>
      <c r="B72" s="122"/>
      <c r="C72" s="107"/>
      <c r="D72" s="107"/>
      <c r="E72" s="107"/>
      <c r="F72" s="107"/>
      <c r="G72" s="69"/>
      <c r="H72" s="69"/>
    </row>
    <row r="73" spans="1:8" x14ac:dyDescent="0.3">
      <c r="A73" s="70"/>
      <c r="B73" s="122"/>
      <c r="C73" s="70"/>
      <c r="D73" s="70"/>
      <c r="E73" s="70"/>
      <c r="F73" s="70"/>
      <c r="G73" s="69"/>
      <c r="H73" s="69"/>
    </row>
    <row r="74" spans="1:8" x14ac:dyDescent="0.3">
      <c r="A74" s="70"/>
      <c r="B74" s="122"/>
      <c r="C74" s="107"/>
      <c r="D74" s="107"/>
      <c r="E74" s="107"/>
      <c r="F74" s="107"/>
      <c r="G74" s="69"/>
      <c r="H74" s="69"/>
    </row>
    <row r="75" spans="1:8" x14ac:dyDescent="0.3">
      <c r="A75" s="70"/>
      <c r="B75" s="122"/>
      <c r="C75" s="107"/>
      <c r="D75" s="107"/>
      <c r="E75" s="107"/>
      <c r="F75" s="107"/>
      <c r="G75" s="69"/>
      <c r="H75" s="69"/>
    </row>
    <row r="76" spans="1:8" x14ac:dyDescent="0.3">
      <c r="A76" s="122"/>
      <c r="B76" s="122"/>
      <c r="C76" s="107"/>
      <c r="D76" s="107"/>
      <c r="E76" s="107"/>
      <c r="F76" s="107"/>
      <c r="G76" s="69"/>
      <c r="H76" s="69"/>
    </row>
    <row r="77" spans="1:8" x14ac:dyDescent="0.3">
      <c r="A77" s="122"/>
      <c r="B77" s="122"/>
      <c r="C77" s="107"/>
      <c r="D77" s="107"/>
      <c r="E77" s="107"/>
      <c r="F77" s="107"/>
      <c r="G77" s="69"/>
      <c r="H77" s="69"/>
    </row>
    <row r="78" spans="1:8" x14ac:dyDescent="0.3">
      <c r="A78" s="122"/>
      <c r="B78" s="122"/>
      <c r="C78" s="107"/>
      <c r="D78" s="107"/>
      <c r="E78" s="107"/>
      <c r="F78" s="107"/>
      <c r="G78" s="69"/>
      <c r="H78" s="69"/>
    </row>
    <row r="79" spans="1:8" x14ac:dyDescent="0.3">
      <c r="A79" s="122"/>
      <c r="B79" s="122"/>
      <c r="C79" s="107"/>
      <c r="D79" s="107"/>
      <c r="E79" s="107"/>
      <c r="F79" s="107"/>
      <c r="G79" s="69"/>
      <c r="H79" s="69"/>
    </row>
    <row r="80" spans="1:8" x14ac:dyDescent="0.3">
      <c r="A80" s="122"/>
      <c r="B80" s="122"/>
      <c r="C80" s="107"/>
      <c r="D80" s="107"/>
      <c r="E80" s="107"/>
      <c r="F80" s="107"/>
      <c r="G80" s="69"/>
      <c r="H80" s="69"/>
    </row>
    <row r="81" spans="1:8" x14ac:dyDescent="0.3">
      <c r="A81" s="122"/>
      <c r="B81" s="122"/>
      <c r="C81" s="107"/>
      <c r="D81" s="107"/>
      <c r="E81" s="107"/>
      <c r="F81" s="107"/>
      <c r="G81" s="69"/>
      <c r="H81" s="69"/>
    </row>
    <row r="82" spans="1:8" x14ac:dyDescent="0.3">
      <c r="A82" s="122"/>
      <c r="B82" s="122"/>
      <c r="C82" s="107"/>
      <c r="D82" s="107"/>
      <c r="E82" s="107"/>
      <c r="F82" s="107"/>
      <c r="G82" s="69"/>
      <c r="H82" s="69"/>
    </row>
    <row r="83" spans="1:8" x14ac:dyDescent="0.3">
      <c r="A83" s="70"/>
      <c r="B83" s="122"/>
      <c r="C83" s="70"/>
      <c r="D83" s="70"/>
      <c r="E83" s="70"/>
      <c r="F83" s="70"/>
      <c r="G83" s="69"/>
      <c r="H83" s="69"/>
    </row>
    <row r="84" spans="1:8" x14ac:dyDescent="0.3">
      <c r="A84" s="70"/>
      <c r="B84" s="122"/>
      <c r="C84" s="107"/>
      <c r="D84" s="107"/>
      <c r="E84" s="107"/>
      <c r="F84" s="107"/>
      <c r="G84" s="69"/>
      <c r="H84" s="69"/>
    </row>
    <row r="85" spans="1:8" x14ac:dyDescent="0.3">
      <c r="A85" s="122"/>
      <c r="B85" s="122"/>
      <c r="C85" s="107"/>
      <c r="D85" s="107"/>
      <c r="E85" s="107"/>
      <c r="F85" s="107"/>
      <c r="G85" s="69"/>
      <c r="H85" s="69"/>
    </row>
    <row r="86" spans="1:8" x14ac:dyDescent="0.3">
      <c r="A86" s="69"/>
      <c r="B86" s="69"/>
      <c r="C86" s="69"/>
      <c r="D86" s="69"/>
      <c r="E86" s="69"/>
      <c r="F86" s="69"/>
      <c r="G86" s="69"/>
      <c r="H86" s="69"/>
    </row>
    <row r="87" spans="1:8" x14ac:dyDescent="0.3">
      <c r="A87" s="69"/>
      <c r="B87" s="69"/>
      <c r="C87" s="69"/>
      <c r="D87" s="69"/>
      <c r="E87" s="69"/>
      <c r="F87" s="69"/>
      <c r="G87" s="69"/>
      <c r="H87" s="69"/>
    </row>
    <row r="88" spans="1:8" x14ac:dyDescent="0.3">
      <c r="A88" s="69"/>
      <c r="B88" s="69"/>
      <c r="C88" s="69"/>
      <c r="D88" s="69"/>
      <c r="E88" s="69"/>
      <c r="F88" s="69"/>
      <c r="G88" s="69"/>
      <c r="H88" s="69"/>
    </row>
    <row r="89" spans="1:8" x14ac:dyDescent="0.3">
      <c r="A89" s="69"/>
      <c r="B89" s="69"/>
      <c r="C89" s="69"/>
      <c r="D89" s="69"/>
      <c r="E89" s="69"/>
      <c r="F89" s="69"/>
      <c r="G89" s="69"/>
      <c r="H89" s="69"/>
    </row>
    <row r="90" spans="1:8" x14ac:dyDescent="0.3">
      <c r="A90" s="69"/>
      <c r="B90" s="69"/>
      <c r="C90" s="69"/>
      <c r="D90" s="69"/>
      <c r="E90" s="69"/>
      <c r="F90" s="69"/>
      <c r="G90" s="69"/>
      <c r="H90" s="69"/>
    </row>
    <row r="91" spans="1:8" x14ac:dyDescent="0.3">
      <c r="A91" s="69"/>
      <c r="B91" s="69"/>
      <c r="C91" s="69"/>
      <c r="D91" s="69"/>
      <c r="E91" s="69"/>
      <c r="F91" s="69"/>
      <c r="G91" s="69"/>
      <c r="H91" s="69"/>
    </row>
    <row r="92" spans="1:8" x14ac:dyDescent="0.3">
      <c r="A92" s="69"/>
      <c r="B92" s="69"/>
      <c r="C92" s="69"/>
      <c r="D92" s="69"/>
      <c r="E92" s="69"/>
      <c r="F92" s="69"/>
      <c r="G92" s="69"/>
      <c r="H92" s="69"/>
    </row>
    <row r="93" spans="1:8" x14ac:dyDescent="0.3">
      <c r="A93" s="69"/>
      <c r="B93" s="69"/>
      <c r="C93" s="69"/>
      <c r="D93" s="69"/>
      <c r="E93" s="69"/>
      <c r="F93" s="69"/>
      <c r="G93" s="69"/>
      <c r="H93" s="69"/>
    </row>
    <row r="94" spans="1:8" x14ac:dyDescent="0.3">
      <c r="A94" s="69"/>
      <c r="B94" s="69"/>
      <c r="C94" s="69"/>
      <c r="D94" s="69"/>
      <c r="E94" s="69"/>
      <c r="F94" s="69"/>
      <c r="G94" s="69"/>
      <c r="H94" s="69"/>
    </row>
    <row r="95" spans="1:8" x14ac:dyDescent="0.3">
      <c r="A95" s="69"/>
      <c r="B95" s="69"/>
      <c r="C95" s="69"/>
      <c r="D95" s="69"/>
      <c r="E95" s="69"/>
      <c r="F95" s="69"/>
      <c r="G95" s="69"/>
      <c r="H95" s="69"/>
    </row>
    <row r="96" spans="1:8" x14ac:dyDescent="0.3">
      <c r="A96" s="69"/>
      <c r="B96" s="69"/>
      <c r="C96" s="69"/>
      <c r="D96" s="69"/>
      <c r="E96" s="69"/>
      <c r="F96" s="69"/>
      <c r="G96" s="69"/>
      <c r="H96" s="69"/>
    </row>
    <row r="97" spans="1:8" x14ac:dyDescent="0.3">
      <c r="A97" s="69"/>
      <c r="B97" s="69"/>
      <c r="C97" s="69"/>
      <c r="D97" s="69"/>
      <c r="E97" s="69"/>
      <c r="F97" s="69"/>
      <c r="G97" s="69"/>
      <c r="H97" s="69"/>
    </row>
    <row r="98" spans="1:8" x14ac:dyDescent="0.3">
      <c r="A98" s="69"/>
      <c r="B98" s="69"/>
      <c r="C98" s="69"/>
      <c r="D98" s="69"/>
      <c r="E98" s="69"/>
      <c r="F98" s="69"/>
      <c r="G98" s="69"/>
      <c r="H98" s="69"/>
    </row>
    <row r="99" spans="1:8" x14ac:dyDescent="0.3">
      <c r="A99" s="69"/>
      <c r="B99" s="69"/>
      <c r="C99" s="69"/>
      <c r="D99" s="69"/>
      <c r="E99" s="69"/>
      <c r="F99" s="69"/>
      <c r="G99" s="69"/>
      <c r="H99" s="69"/>
    </row>
    <row r="100" spans="1:8" x14ac:dyDescent="0.3">
      <c r="A100" s="69"/>
      <c r="B100" s="69"/>
      <c r="C100" s="69"/>
      <c r="D100" s="69"/>
      <c r="E100" s="69"/>
      <c r="F100" s="69"/>
      <c r="G100" s="69"/>
      <c r="H100" s="69"/>
    </row>
    <row r="101" spans="1:8" x14ac:dyDescent="0.3">
      <c r="A101" s="69"/>
      <c r="B101" s="69"/>
      <c r="C101" s="69"/>
      <c r="D101" s="69"/>
      <c r="E101" s="69"/>
      <c r="F101" s="69"/>
      <c r="G101" s="69"/>
      <c r="H101" s="69"/>
    </row>
    <row r="102" spans="1:8" x14ac:dyDescent="0.3">
      <c r="A102" s="69"/>
      <c r="B102" s="69"/>
      <c r="C102" s="69"/>
      <c r="D102" s="69"/>
      <c r="E102" s="69"/>
      <c r="F102" s="69"/>
      <c r="G102" s="69"/>
      <c r="H102" s="69"/>
    </row>
    <row r="103" spans="1:8" x14ac:dyDescent="0.3">
      <c r="A103" s="69"/>
      <c r="B103" s="69"/>
      <c r="C103" s="69"/>
      <c r="D103" s="69"/>
      <c r="E103" s="69"/>
      <c r="F103" s="69"/>
      <c r="G103" s="69"/>
      <c r="H103" s="69"/>
    </row>
    <row r="104" spans="1:8" x14ac:dyDescent="0.3">
      <c r="A104" s="69"/>
      <c r="B104" s="69"/>
      <c r="C104" s="69"/>
      <c r="D104" s="69"/>
      <c r="E104" s="69"/>
      <c r="F104" s="69"/>
      <c r="G104" s="69"/>
      <c r="H104" s="69"/>
    </row>
    <row r="105" spans="1:8" x14ac:dyDescent="0.3">
      <c r="A105" s="69"/>
      <c r="B105" s="69"/>
      <c r="C105" s="69"/>
      <c r="D105" s="69"/>
      <c r="E105" s="69"/>
      <c r="F105" s="69"/>
      <c r="G105" s="69"/>
      <c r="H105" s="69"/>
    </row>
    <row r="106" spans="1:8" x14ac:dyDescent="0.3">
      <c r="A106" s="69"/>
      <c r="B106" s="69"/>
      <c r="C106" s="69"/>
      <c r="D106" s="69"/>
      <c r="E106" s="69"/>
      <c r="F106" s="69"/>
      <c r="G106" s="69"/>
      <c r="H106" s="69"/>
    </row>
    <row r="107" spans="1:8" x14ac:dyDescent="0.3">
      <c r="A107" s="69"/>
      <c r="B107" s="69"/>
      <c r="C107" s="69"/>
      <c r="D107" s="69"/>
      <c r="E107" s="69"/>
      <c r="F107" s="69"/>
      <c r="G107" s="69"/>
      <c r="H107" s="69"/>
    </row>
    <row r="108" spans="1:8" x14ac:dyDescent="0.3">
      <c r="A108" s="69"/>
      <c r="B108" s="69"/>
      <c r="C108" s="69"/>
      <c r="D108" s="69"/>
      <c r="E108" s="69"/>
      <c r="F108" s="69"/>
      <c r="G108" s="69"/>
      <c r="H108" s="69"/>
    </row>
    <row r="109" spans="1:8" x14ac:dyDescent="0.3">
      <c r="A109" s="69"/>
      <c r="B109" s="69"/>
      <c r="C109" s="69"/>
      <c r="D109" s="69"/>
      <c r="E109" s="69"/>
      <c r="F109" s="69"/>
      <c r="G109" s="69"/>
      <c r="H109" s="69"/>
    </row>
    <row r="110" spans="1:8" x14ac:dyDescent="0.3">
      <c r="A110" s="69"/>
      <c r="B110" s="69"/>
      <c r="C110" s="69"/>
      <c r="D110" s="69"/>
      <c r="E110" s="69"/>
      <c r="F110" s="69"/>
      <c r="G110" s="69"/>
      <c r="H110" s="69"/>
    </row>
    <row r="111" spans="1:8" x14ac:dyDescent="0.3">
      <c r="A111" s="69"/>
      <c r="B111" s="69"/>
      <c r="C111" s="69"/>
      <c r="D111" s="69"/>
      <c r="E111" s="69"/>
      <c r="F111" s="69"/>
      <c r="G111" s="69"/>
      <c r="H111" s="69"/>
    </row>
    <row r="112" spans="1:8" x14ac:dyDescent="0.3">
      <c r="A112" s="69"/>
      <c r="B112" s="69"/>
      <c r="C112" s="69"/>
      <c r="D112" s="69"/>
      <c r="E112" s="69"/>
      <c r="F112" s="69"/>
      <c r="G112" s="69"/>
      <c r="H112" s="69"/>
    </row>
    <row r="113" spans="1:8" x14ac:dyDescent="0.3">
      <c r="A113" s="69"/>
      <c r="B113" s="69"/>
      <c r="C113" s="69"/>
      <c r="D113" s="69"/>
      <c r="E113" s="69"/>
      <c r="F113" s="69"/>
      <c r="G113" s="69"/>
      <c r="H113" s="69"/>
    </row>
    <row r="114" spans="1:8" x14ac:dyDescent="0.3">
      <c r="A114" s="69"/>
      <c r="B114" s="69"/>
      <c r="C114" s="69"/>
      <c r="D114" s="69"/>
      <c r="E114" s="69"/>
      <c r="F114" s="69"/>
      <c r="G114" s="69"/>
      <c r="H114" s="69"/>
    </row>
    <row r="115" spans="1:8" x14ac:dyDescent="0.3">
      <c r="A115" s="69"/>
      <c r="B115" s="69"/>
      <c r="C115" s="69"/>
      <c r="D115" s="69"/>
      <c r="E115" s="69"/>
      <c r="F115" s="69"/>
      <c r="G115" s="69"/>
      <c r="H115" s="69"/>
    </row>
    <row r="116" spans="1:8" x14ac:dyDescent="0.3">
      <c r="A116" s="69"/>
      <c r="B116" s="69"/>
      <c r="C116" s="69"/>
      <c r="D116" s="69"/>
      <c r="E116" s="69"/>
      <c r="F116" s="69"/>
      <c r="G116" s="69"/>
      <c r="H116" s="69"/>
    </row>
    <row r="117" spans="1:8" x14ac:dyDescent="0.3">
      <c r="A117" s="69"/>
      <c r="B117" s="69"/>
      <c r="C117" s="69"/>
      <c r="D117" s="69"/>
      <c r="E117" s="69"/>
      <c r="F117" s="69"/>
      <c r="G117" s="69"/>
      <c r="H117" s="69"/>
    </row>
    <row r="118" spans="1:8" x14ac:dyDescent="0.3">
      <c r="A118" s="69"/>
      <c r="B118" s="69"/>
      <c r="C118" s="69"/>
      <c r="D118" s="69"/>
      <c r="E118" s="69"/>
      <c r="F118" s="69"/>
      <c r="G118" s="69"/>
      <c r="H118" s="69"/>
    </row>
    <row r="119" spans="1:8" x14ac:dyDescent="0.3">
      <c r="A119" s="69"/>
      <c r="B119" s="69"/>
      <c r="C119" s="69"/>
      <c r="D119" s="69"/>
      <c r="E119" s="69"/>
      <c r="F119" s="69"/>
      <c r="G119" s="69"/>
      <c r="H119" s="69"/>
    </row>
    <row r="120" spans="1:8" x14ac:dyDescent="0.3">
      <c r="A120" s="122"/>
      <c r="B120" s="122"/>
      <c r="C120" s="70"/>
      <c r="D120" s="70"/>
      <c r="E120" s="70"/>
      <c r="F120" s="70"/>
      <c r="G120" s="123"/>
      <c r="H120" s="69"/>
    </row>
    <row r="121" spans="1:8" x14ac:dyDescent="0.3">
      <c r="A121" s="122"/>
      <c r="B121" s="122"/>
      <c r="C121" s="70"/>
      <c r="D121" s="70"/>
      <c r="E121" s="70"/>
      <c r="F121" s="70"/>
      <c r="G121" s="70"/>
      <c r="H121" s="69"/>
    </row>
    <row r="122" spans="1:8" x14ac:dyDescent="0.3">
      <c r="A122" s="70"/>
      <c r="B122" s="122"/>
      <c r="C122" s="70"/>
      <c r="D122" s="70"/>
      <c r="E122" s="70"/>
      <c r="F122" s="70"/>
      <c r="G122" s="70"/>
      <c r="H122" s="69"/>
    </row>
    <row r="123" spans="1:8" x14ac:dyDescent="0.3">
      <c r="A123" s="69"/>
      <c r="B123" s="69"/>
      <c r="C123" s="69"/>
      <c r="D123" s="69"/>
      <c r="E123" s="69"/>
      <c r="F123" s="69"/>
      <c r="G123" s="69"/>
      <c r="H123" s="69"/>
    </row>
    <row r="124" spans="1:8" x14ac:dyDescent="0.3">
      <c r="A124" s="69"/>
      <c r="B124" s="69"/>
      <c r="C124" s="69"/>
      <c r="D124" s="69"/>
      <c r="E124" s="69"/>
      <c r="F124" s="69"/>
      <c r="G124" s="69"/>
      <c r="H124" s="69"/>
    </row>
    <row r="125" spans="1:8" x14ac:dyDescent="0.3">
      <c r="A125" s="122"/>
      <c r="B125" s="122"/>
      <c r="C125" s="70"/>
      <c r="D125" s="70"/>
      <c r="E125" s="70"/>
      <c r="F125" s="70"/>
      <c r="G125" s="70"/>
      <c r="H125" s="69"/>
    </row>
    <row r="126" spans="1:8" x14ac:dyDescent="0.3">
      <c r="A126" s="70"/>
      <c r="B126" s="122"/>
      <c r="C126" s="70"/>
      <c r="D126" s="70"/>
      <c r="E126" s="70"/>
      <c r="F126" s="70"/>
      <c r="G126" s="70"/>
      <c r="H126" s="69"/>
    </row>
    <row r="127" spans="1:8" x14ac:dyDescent="0.3">
      <c r="A127" s="69"/>
      <c r="B127" s="69"/>
      <c r="C127" s="69"/>
      <c r="D127" s="69"/>
      <c r="E127" s="69"/>
      <c r="F127" s="69"/>
      <c r="G127" s="69"/>
      <c r="H127" s="69"/>
    </row>
    <row r="128" spans="1:8" x14ac:dyDescent="0.3">
      <c r="A128" s="122"/>
      <c r="B128" s="122"/>
      <c r="C128" s="70"/>
      <c r="D128" s="70"/>
      <c r="E128" s="70"/>
      <c r="F128" s="70"/>
      <c r="G128" s="70"/>
      <c r="H128" s="69"/>
    </row>
    <row r="129" spans="1:8" x14ac:dyDescent="0.3">
      <c r="A129" s="69"/>
      <c r="B129" s="69"/>
      <c r="C129" s="69"/>
      <c r="D129" s="69"/>
      <c r="E129" s="69"/>
      <c r="F129" s="69"/>
      <c r="G129" s="69"/>
      <c r="H129" s="69"/>
    </row>
    <row r="130" spans="1:8" x14ac:dyDescent="0.3">
      <c r="A130" s="69"/>
      <c r="B130" s="69"/>
      <c r="C130" s="69"/>
      <c r="D130" s="69"/>
      <c r="E130" s="69"/>
      <c r="F130" s="69"/>
      <c r="G130" s="69"/>
      <c r="H130" s="69"/>
    </row>
    <row r="131" spans="1:8" x14ac:dyDescent="0.3">
      <c r="A131" s="122"/>
      <c r="B131" s="122"/>
      <c r="C131" s="70"/>
      <c r="D131" s="70"/>
      <c r="E131" s="70"/>
      <c r="F131" s="70"/>
      <c r="G131" s="70"/>
      <c r="H131" s="69"/>
    </row>
    <row r="132" spans="1:8" x14ac:dyDescent="0.3">
      <c r="A132" s="122"/>
      <c r="B132" s="122"/>
      <c r="C132" s="107"/>
      <c r="D132" s="107"/>
      <c r="E132" s="107"/>
      <c r="F132" s="107"/>
      <c r="G132" s="70"/>
      <c r="H132" s="69"/>
    </row>
    <row r="133" spans="1:8" x14ac:dyDescent="0.3">
      <c r="A133" s="122"/>
      <c r="B133" s="122"/>
      <c r="C133" s="70"/>
      <c r="D133" s="70"/>
      <c r="E133" s="70"/>
      <c r="F133" s="70"/>
      <c r="G133" s="70"/>
      <c r="H133" s="69"/>
    </row>
    <row r="134" spans="1:8" x14ac:dyDescent="0.3">
      <c r="A134" s="122"/>
      <c r="B134" s="122"/>
      <c r="C134" s="107"/>
      <c r="D134" s="107"/>
      <c r="E134" s="107"/>
      <c r="F134" s="107"/>
      <c r="G134" s="69"/>
      <c r="H134" s="69"/>
    </row>
    <row r="135" spans="1:8" x14ac:dyDescent="0.3">
      <c r="A135" s="122"/>
      <c r="B135" s="122"/>
      <c r="C135" s="107"/>
      <c r="D135" s="107"/>
      <c r="E135" s="107"/>
      <c r="F135" s="107"/>
      <c r="G135" s="69"/>
      <c r="H135" s="69"/>
    </row>
    <row r="136" spans="1:8" x14ac:dyDescent="0.3">
      <c r="A136" s="122"/>
      <c r="B136" s="122"/>
      <c r="C136" s="107"/>
      <c r="D136" s="107"/>
      <c r="E136" s="107"/>
      <c r="F136" s="107"/>
      <c r="G136" s="69"/>
      <c r="H136" s="69"/>
    </row>
    <row r="137" spans="1:8" x14ac:dyDescent="0.3">
      <c r="A137" s="122"/>
      <c r="B137" s="122"/>
      <c r="C137" s="107"/>
      <c r="D137" s="107"/>
      <c r="E137" s="107"/>
      <c r="F137" s="107"/>
      <c r="G137" s="69"/>
      <c r="H137" s="69"/>
    </row>
    <row r="138" spans="1:8" x14ac:dyDescent="0.3">
      <c r="A138" s="122"/>
      <c r="B138" s="122"/>
      <c r="C138" s="107"/>
      <c r="D138" s="107"/>
      <c r="E138" s="107"/>
      <c r="F138" s="107"/>
      <c r="G138" s="69"/>
      <c r="H138" s="69"/>
    </row>
    <row r="139" spans="1:8" x14ac:dyDescent="0.3">
      <c r="A139" s="70"/>
      <c r="B139" s="122"/>
      <c r="C139" s="70"/>
      <c r="D139" s="70"/>
      <c r="E139" s="70"/>
      <c r="F139" s="70"/>
      <c r="G139" s="69"/>
      <c r="H139" s="69"/>
    </row>
    <row r="140" spans="1:8" x14ac:dyDescent="0.3">
      <c r="A140" s="70"/>
      <c r="B140" s="122"/>
      <c r="C140" s="107"/>
      <c r="D140" s="107"/>
      <c r="E140" s="107"/>
      <c r="F140" s="107"/>
      <c r="G140" s="69"/>
      <c r="H140" s="69"/>
    </row>
    <row r="141" spans="1:8" x14ac:dyDescent="0.3">
      <c r="A141" s="70"/>
      <c r="B141" s="122"/>
      <c r="C141" s="107"/>
      <c r="D141" s="107"/>
      <c r="E141" s="107"/>
      <c r="F141" s="107"/>
      <c r="G141" s="69"/>
      <c r="H141" s="69"/>
    </row>
    <row r="142" spans="1:8" x14ac:dyDescent="0.3">
      <c r="A142" s="70"/>
      <c r="B142" s="122"/>
      <c r="C142" s="107"/>
      <c r="D142" s="107"/>
      <c r="E142" s="107"/>
      <c r="F142" s="107"/>
      <c r="G142" s="69"/>
      <c r="H142" s="69"/>
    </row>
    <row r="143" spans="1:8" x14ac:dyDescent="0.3">
      <c r="A143" s="70"/>
      <c r="B143" s="122"/>
      <c r="C143" s="107"/>
      <c r="D143" s="107"/>
      <c r="E143" s="107"/>
      <c r="F143" s="107"/>
      <c r="G143" s="69"/>
      <c r="H143" s="69"/>
    </row>
    <row r="144" spans="1:8" x14ac:dyDescent="0.3">
      <c r="A144" s="122"/>
      <c r="B144" s="122"/>
      <c r="C144" s="107"/>
      <c r="D144" s="107"/>
      <c r="E144" s="107"/>
      <c r="F144" s="107"/>
      <c r="G144" s="69"/>
      <c r="H144" s="69"/>
    </row>
    <row r="145" spans="1:8" x14ac:dyDescent="0.3">
      <c r="A145" s="122"/>
      <c r="B145" s="122"/>
      <c r="C145" s="107"/>
      <c r="D145" s="107"/>
      <c r="E145" s="107"/>
      <c r="F145" s="107"/>
      <c r="G145" s="69"/>
      <c r="H145" s="69"/>
    </row>
    <row r="146" spans="1:8" x14ac:dyDescent="0.3">
      <c r="A146" s="122"/>
      <c r="B146" s="122"/>
      <c r="C146" s="107"/>
      <c r="D146" s="107"/>
      <c r="E146" s="107"/>
      <c r="F146" s="107"/>
      <c r="G146" s="69"/>
      <c r="H146" s="69"/>
    </row>
    <row r="147" spans="1:8" x14ac:dyDescent="0.3">
      <c r="A147" s="122"/>
      <c r="B147" s="122"/>
      <c r="C147" s="107"/>
      <c r="D147" s="107"/>
      <c r="E147" s="107"/>
      <c r="F147" s="107"/>
      <c r="G147" s="69"/>
      <c r="H147" s="69"/>
    </row>
    <row r="148" spans="1:8" x14ac:dyDescent="0.3">
      <c r="A148" s="70"/>
      <c r="B148" s="122"/>
      <c r="C148" s="70"/>
      <c r="D148" s="70"/>
      <c r="E148" s="70"/>
      <c r="F148" s="70"/>
      <c r="G148" s="69"/>
      <c r="H148" s="69"/>
    </row>
    <row r="149" spans="1:8" x14ac:dyDescent="0.3">
      <c r="A149" s="70"/>
      <c r="B149" s="122"/>
      <c r="C149" s="107"/>
      <c r="D149" s="107"/>
      <c r="E149" s="107"/>
      <c r="F149" s="107"/>
      <c r="G149" s="69"/>
      <c r="H149" s="69"/>
    </row>
    <row r="150" spans="1:8" x14ac:dyDescent="0.3">
      <c r="A150" s="122"/>
      <c r="B150" s="122"/>
      <c r="C150" s="107"/>
      <c r="D150" s="107"/>
      <c r="E150" s="107"/>
      <c r="F150" s="107"/>
      <c r="G150" s="69"/>
      <c r="H150" s="69"/>
    </row>
    <row r="151" spans="1:8" x14ac:dyDescent="0.3">
      <c r="A151" s="122"/>
      <c r="B151" s="122"/>
      <c r="C151" s="70"/>
      <c r="D151" s="70"/>
      <c r="E151" s="70"/>
      <c r="F151" s="107"/>
      <c r="G151" s="69"/>
      <c r="H151" s="69"/>
    </row>
    <row r="152" spans="1:8" x14ac:dyDescent="0.3">
      <c r="A152" s="122"/>
      <c r="B152" s="122"/>
      <c r="C152" s="70"/>
      <c r="D152" s="70"/>
      <c r="E152" s="70"/>
      <c r="F152" s="107"/>
      <c r="G152" s="69"/>
      <c r="H152" s="69"/>
    </row>
    <row r="153" spans="1:8" x14ac:dyDescent="0.3">
      <c r="A153" s="122"/>
      <c r="B153" s="122"/>
      <c r="C153" s="70"/>
      <c r="D153" s="70"/>
      <c r="E153" s="70"/>
      <c r="F153" s="107"/>
      <c r="G153" s="69"/>
      <c r="H153" s="69"/>
    </row>
    <row r="154" spans="1:8" x14ac:dyDescent="0.3">
      <c r="A154" s="122"/>
      <c r="B154" s="122"/>
      <c r="C154" s="70"/>
      <c r="D154" s="70"/>
      <c r="E154" s="70"/>
      <c r="F154" s="70"/>
      <c r="G154" s="69"/>
      <c r="H154" s="69"/>
    </row>
    <row r="155" spans="1:8" x14ac:dyDescent="0.3">
      <c r="A155" s="122"/>
      <c r="B155" s="122"/>
      <c r="C155" s="107"/>
      <c r="D155" s="107"/>
      <c r="E155" s="107"/>
      <c r="F155" s="107"/>
      <c r="G155" s="69"/>
      <c r="H155" s="69"/>
    </row>
    <row r="156" spans="1:8" x14ac:dyDescent="0.3">
      <c r="A156" s="122"/>
      <c r="B156" s="122"/>
      <c r="C156" s="70"/>
      <c r="D156" s="70"/>
      <c r="E156" s="70"/>
      <c r="F156" s="70"/>
      <c r="G156" s="69"/>
      <c r="H156" s="69"/>
    </row>
    <row r="157" spans="1:8" x14ac:dyDescent="0.3">
      <c r="A157" s="122"/>
      <c r="B157" s="122"/>
      <c r="C157" s="70"/>
      <c r="D157" s="70"/>
      <c r="E157" s="70"/>
      <c r="F157" s="70"/>
      <c r="G157" s="69"/>
      <c r="H157" s="69"/>
    </row>
    <row r="158" spans="1:8" x14ac:dyDescent="0.3">
      <c r="A158" s="122"/>
      <c r="B158" s="122"/>
      <c r="C158" s="70"/>
      <c r="D158" s="70"/>
      <c r="E158" s="70"/>
      <c r="F158" s="70"/>
      <c r="G158" s="69"/>
      <c r="H158" s="69"/>
    </row>
    <row r="159" spans="1:8" x14ac:dyDescent="0.3">
      <c r="A159" s="122"/>
      <c r="B159" s="122"/>
      <c r="C159" s="107"/>
      <c r="D159" s="107"/>
      <c r="E159" s="107"/>
      <c r="F159" s="107"/>
      <c r="G159" s="69"/>
      <c r="H159" s="69"/>
    </row>
    <row r="160" spans="1:8" x14ac:dyDescent="0.3">
      <c r="A160" s="122"/>
      <c r="B160" s="122"/>
      <c r="C160" s="70"/>
      <c r="D160" s="70"/>
      <c r="E160" s="70"/>
      <c r="F160" s="70"/>
      <c r="G160" s="69"/>
      <c r="H160" s="69"/>
    </row>
  </sheetData>
  <mergeCells count="9">
    <mergeCell ref="A1:G1"/>
    <mergeCell ref="B2:E2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/>
  </sheetViews>
  <sheetFormatPr defaultRowHeight="14.4" x14ac:dyDescent="0.3"/>
  <cols>
    <col min="1" max="1" width="14.6640625" bestFit="1" customWidth="1"/>
    <col min="2" max="2" width="53.77734375" bestFit="1" customWidth="1"/>
    <col min="3" max="7" width="16.21875" customWidth="1"/>
    <col min="257" max="257" width="14.6640625" bestFit="1" customWidth="1"/>
    <col min="258" max="258" width="53.77734375" bestFit="1" customWidth="1"/>
    <col min="259" max="263" width="16.21875" customWidth="1"/>
    <col min="513" max="513" width="14.6640625" bestFit="1" customWidth="1"/>
    <col min="514" max="514" width="53.77734375" bestFit="1" customWidth="1"/>
    <col min="515" max="519" width="16.21875" customWidth="1"/>
    <col min="769" max="769" width="14.6640625" bestFit="1" customWidth="1"/>
    <col min="770" max="770" width="53.77734375" bestFit="1" customWidth="1"/>
    <col min="771" max="775" width="16.21875" customWidth="1"/>
    <col min="1025" max="1025" width="14.6640625" bestFit="1" customWidth="1"/>
    <col min="1026" max="1026" width="53.77734375" bestFit="1" customWidth="1"/>
    <col min="1027" max="1031" width="16.21875" customWidth="1"/>
    <col min="1281" max="1281" width="14.6640625" bestFit="1" customWidth="1"/>
    <col min="1282" max="1282" width="53.77734375" bestFit="1" customWidth="1"/>
    <col min="1283" max="1287" width="16.21875" customWidth="1"/>
    <col min="1537" max="1537" width="14.6640625" bestFit="1" customWidth="1"/>
    <col min="1538" max="1538" width="53.77734375" bestFit="1" customWidth="1"/>
    <col min="1539" max="1543" width="16.21875" customWidth="1"/>
    <col min="1793" max="1793" width="14.6640625" bestFit="1" customWidth="1"/>
    <col min="1794" max="1794" width="53.77734375" bestFit="1" customWidth="1"/>
    <col min="1795" max="1799" width="16.21875" customWidth="1"/>
    <col min="2049" max="2049" width="14.6640625" bestFit="1" customWidth="1"/>
    <col min="2050" max="2050" width="53.77734375" bestFit="1" customWidth="1"/>
    <col min="2051" max="2055" width="16.21875" customWidth="1"/>
    <col min="2305" max="2305" width="14.6640625" bestFit="1" customWidth="1"/>
    <col min="2306" max="2306" width="53.77734375" bestFit="1" customWidth="1"/>
    <col min="2307" max="2311" width="16.21875" customWidth="1"/>
    <col min="2561" max="2561" width="14.6640625" bestFit="1" customWidth="1"/>
    <col min="2562" max="2562" width="53.77734375" bestFit="1" customWidth="1"/>
    <col min="2563" max="2567" width="16.21875" customWidth="1"/>
    <col min="2817" max="2817" width="14.6640625" bestFit="1" customWidth="1"/>
    <col min="2818" max="2818" width="53.77734375" bestFit="1" customWidth="1"/>
    <col min="2819" max="2823" width="16.21875" customWidth="1"/>
    <col min="3073" max="3073" width="14.6640625" bestFit="1" customWidth="1"/>
    <col min="3074" max="3074" width="53.77734375" bestFit="1" customWidth="1"/>
    <col min="3075" max="3079" width="16.21875" customWidth="1"/>
    <col min="3329" max="3329" width="14.6640625" bestFit="1" customWidth="1"/>
    <col min="3330" max="3330" width="53.77734375" bestFit="1" customWidth="1"/>
    <col min="3331" max="3335" width="16.21875" customWidth="1"/>
    <col min="3585" max="3585" width="14.6640625" bestFit="1" customWidth="1"/>
    <col min="3586" max="3586" width="53.77734375" bestFit="1" customWidth="1"/>
    <col min="3587" max="3591" width="16.21875" customWidth="1"/>
    <col min="3841" max="3841" width="14.6640625" bestFit="1" customWidth="1"/>
    <col min="3842" max="3842" width="53.77734375" bestFit="1" customWidth="1"/>
    <col min="3843" max="3847" width="16.21875" customWidth="1"/>
    <col min="4097" max="4097" width="14.6640625" bestFit="1" customWidth="1"/>
    <col min="4098" max="4098" width="53.77734375" bestFit="1" customWidth="1"/>
    <col min="4099" max="4103" width="16.21875" customWidth="1"/>
    <col min="4353" max="4353" width="14.6640625" bestFit="1" customWidth="1"/>
    <col min="4354" max="4354" width="53.77734375" bestFit="1" customWidth="1"/>
    <col min="4355" max="4359" width="16.21875" customWidth="1"/>
    <col min="4609" max="4609" width="14.6640625" bestFit="1" customWidth="1"/>
    <col min="4610" max="4610" width="53.77734375" bestFit="1" customWidth="1"/>
    <col min="4611" max="4615" width="16.21875" customWidth="1"/>
    <col min="4865" max="4865" width="14.6640625" bestFit="1" customWidth="1"/>
    <col min="4866" max="4866" width="53.77734375" bestFit="1" customWidth="1"/>
    <col min="4867" max="4871" width="16.21875" customWidth="1"/>
    <col min="5121" max="5121" width="14.6640625" bestFit="1" customWidth="1"/>
    <col min="5122" max="5122" width="53.77734375" bestFit="1" customWidth="1"/>
    <col min="5123" max="5127" width="16.21875" customWidth="1"/>
    <col min="5377" max="5377" width="14.6640625" bestFit="1" customWidth="1"/>
    <col min="5378" max="5378" width="53.77734375" bestFit="1" customWidth="1"/>
    <col min="5379" max="5383" width="16.21875" customWidth="1"/>
    <col min="5633" max="5633" width="14.6640625" bestFit="1" customWidth="1"/>
    <col min="5634" max="5634" width="53.77734375" bestFit="1" customWidth="1"/>
    <col min="5635" max="5639" width="16.21875" customWidth="1"/>
    <col min="5889" max="5889" width="14.6640625" bestFit="1" customWidth="1"/>
    <col min="5890" max="5890" width="53.77734375" bestFit="1" customWidth="1"/>
    <col min="5891" max="5895" width="16.21875" customWidth="1"/>
    <col min="6145" max="6145" width="14.6640625" bestFit="1" customWidth="1"/>
    <col min="6146" max="6146" width="53.77734375" bestFit="1" customWidth="1"/>
    <col min="6147" max="6151" width="16.21875" customWidth="1"/>
    <col min="6401" max="6401" width="14.6640625" bestFit="1" customWidth="1"/>
    <col min="6402" max="6402" width="53.77734375" bestFit="1" customWidth="1"/>
    <col min="6403" max="6407" width="16.21875" customWidth="1"/>
    <col min="6657" max="6657" width="14.6640625" bestFit="1" customWidth="1"/>
    <col min="6658" max="6658" width="53.77734375" bestFit="1" customWidth="1"/>
    <col min="6659" max="6663" width="16.21875" customWidth="1"/>
    <col min="6913" max="6913" width="14.6640625" bestFit="1" customWidth="1"/>
    <col min="6914" max="6914" width="53.77734375" bestFit="1" customWidth="1"/>
    <col min="6915" max="6919" width="16.21875" customWidth="1"/>
    <col min="7169" max="7169" width="14.6640625" bestFit="1" customWidth="1"/>
    <col min="7170" max="7170" width="53.77734375" bestFit="1" customWidth="1"/>
    <col min="7171" max="7175" width="16.21875" customWidth="1"/>
    <col min="7425" max="7425" width="14.6640625" bestFit="1" customWidth="1"/>
    <col min="7426" max="7426" width="53.77734375" bestFit="1" customWidth="1"/>
    <col min="7427" max="7431" width="16.21875" customWidth="1"/>
    <col min="7681" max="7681" width="14.6640625" bestFit="1" customWidth="1"/>
    <col min="7682" max="7682" width="53.77734375" bestFit="1" customWidth="1"/>
    <col min="7683" max="7687" width="16.21875" customWidth="1"/>
    <col min="7937" max="7937" width="14.6640625" bestFit="1" customWidth="1"/>
    <col min="7938" max="7938" width="53.77734375" bestFit="1" customWidth="1"/>
    <col min="7939" max="7943" width="16.21875" customWidth="1"/>
    <col min="8193" max="8193" width="14.6640625" bestFit="1" customWidth="1"/>
    <col min="8194" max="8194" width="53.77734375" bestFit="1" customWidth="1"/>
    <col min="8195" max="8199" width="16.21875" customWidth="1"/>
    <col min="8449" max="8449" width="14.6640625" bestFit="1" customWidth="1"/>
    <col min="8450" max="8450" width="53.77734375" bestFit="1" customWidth="1"/>
    <col min="8451" max="8455" width="16.21875" customWidth="1"/>
    <col min="8705" max="8705" width="14.6640625" bestFit="1" customWidth="1"/>
    <col min="8706" max="8706" width="53.77734375" bestFit="1" customWidth="1"/>
    <col min="8707" max="8711" width="16.21875" customWidth="1"/>
    <col min="8961" max="8961" width="14.6640625" bestFit="1" customWidth="1"/>
    <col min="8962" max="8962" width="53.77734375" bestFit="1" customWidth="1"/>
    <col min="8963" max="8967" width="16.21875" customWidth="1"/>
    <col min="9217" max="9217" width="14.6640625" bestFit="1" customWidth="1"/>
    <col min="9218" max="9218" width="53.77734375" bestFit="1" customWidth="1"/>
    <col min="9219" max="9223" width="16.21875" customWidth="1"/>
    <col min="9473" max="9473" width="14.6640625" bestFit="1" customWidth="1"/>
    <col min="9474" max="9474" width="53.77734375" bestFit="1" customWidth="1"/>
    <col min="9475" max="9479" width="16.21875" customWidth="1"/>
    <col min="9729" max="9729" width="14.6640625" bestFit="1" customWidth="1"/>
    <col min="9730" max="9730" width="53.77734375" bestFit="1" customWidth="1"/>
    <col min="9731" max="9735" width="16.21875" customWidth="1"/>
    <col min="9985" max="9985" width="14.6640625" bestFit="1" customWidth="1"/>
    <col min="9986" max="9986" width="53.77734375" bestFit="1" customWidth="1"/>
    <col min="9987" max="9991" width="16.21875" customWidth="1"/>
    <col min="10241" max="10241" width="14.6640625" bestFit="1" customWidth="1"/>
    <col min="10242" max="10242" width="53.77734375" bestFit="1" customWidth="1"/>
    <col min="10243" max="10247" width="16.21875" customWidth="1"/>
    <col min="10497" max="10497" width="14.6640625" bestFit="1" customWidth="1"/>
    <col min="10498" max="10498" width="53.77734375" bestFit="1" customWidth="1"/>
    <col min="10499" max="10503" width="16.21875" customWidth="1"/>
    <col min="10753" max="10753" width="14.6640625" bestFit="1" customWidth="1"/>
    <col min="10754" max="10754" width="53.77734375" bestFit="1" customWidth="1"/>
    <col min="10755" max="10759" width="16.21875" customWidth="1"/>
    <col min="11009" max="11009" width="14.6640625" bestFit="1" customWidth="1"/>
    <col min="11010" max="11010" width="53.77734375" bestFit="1" customWidth="1"/>
    <col min="11011" max="11015" width="16.21875" customWidth="1"/>
    <col min="11265" max="11265" width="14.6640625" bestFit="1" customWidth="1"/>
    <col min="11266" max="11266" width="53.77734375" bestFit="1" customWidth="1"/>
    <col min="11267" max="11271" width="16.21875" customWidth="1"/>
    <col min="11521" max="11521" width="14.6640625" bestFit="1" customWidth="1"/>
    <col min="11522" max="11522" width="53.77734375" bestFit="1" customWidth="1"/>
    <col min="11523" max="11527" width="16.21875" customWidth="1"/>
    <col min="11777" max="11777" width="14.6640625" bestFit="1" customWidth="1"/>
    <col min="11778" max="11778" width="53.77734375" bestFit="1" customWidth="1"/>
    <col min="11779" max="11783" width="16.21875" customWidth="1"/>
    <col min="12033" max="12033" width="14.6640625" bestFit="1" customWidth="1"/>
    <col min="12034" max="12034" width="53.77734375" bestFit="1" customWidth="1"/>
    <col min="12035" max="12039" width="16.21875" customWidth="1"/>
    <col min="12289" max="12289" width="14.6640625" bestFit="1" customWidth="1"/>
    <col min="12290" max="12290" width="53.77734375" bestFit="1" customWidth="1"/>
    <col min="12291" max="12295" width="16.21875" customWidth="1"/>
    <col min="12545" max="12545" width="14.6640625" bestFit="1" customWidth="1"/>
    <col min="12546" max="12546" width="53.77734375" bestFit="1" customWidth="1"/>
    <col min="12547" max="12551" width="16.21875" customWidth="1"/>
    <col min="12801" max="12801" width="14.6640625" bestFit="1" customWidth="1"/>
    <col min="12802" max="12802" width="53.77734375" bestFit="1" customWidth="1"/>
    <col min="12803" max="12807" width="16.21875" customWidth="1"/>
    <col min="13057" max="13057" width="14.6640625" bestFit="1" customWidth="1"/>
    <col min="13058" max="13058" width="53.77734375" bestFit="1" customWidth="1"/>
    <col min="13059" max="13063" width="16.21875" customWidth="1"/>
    <col min="13313" max="13313" width="14.6640625" bestFit="1" customWidth="1"/>
    <col min="13314" max="13314" width="53.77734375" bestFit="1" customWidth="1"/>
    <col min="13315" max="13319" width="16.21875" customWidth="1"/>
    <col min="13569" max="13569" width="14.6640625" bestFit="1" customWidth="1"/>
    <col min="13570" max="13570" width="53.77734375" bestFit="1" customWidth="1"/>
    <col min="13571" max="13575" width="16.21875" customWidth="1"/>
    <col min="13825" max="13825" width="14.6640625" bestFit="1" customWidth="1"/>
    <col min="13826" max="13826" width="53.77734375" bestFit="1" customWidth="1"/>
    <col min="13827" max="13831" width="16.21875" customWidth="1"/>
    <col min="14081" max="14081" width="14.6640625" bestFit="1" customWidth="1"/>
    <col min="14082" max="14082" width="53.77734375" bestFit="1" customWidth="1"/>
    <col min="14083" max="14087" width="16.21875" customWidth="1"/>
    <col min="14337" max="14337" width="14.6640625" bestFit="1" customWidth="1"/>
    <col min="14338" max="14338" width="53.77734375" bestFit="1" customWidth="1"/>
    <col min="14339" max="14343" width="16.21875" customWidth="1"/>
    <col min="14593" max="14593" width="14.6640625" bestFit="1" customWidth="1"/>
    <col min="14594" max="14594" width="53.77734375" bestFit="1" customWidth="1"/>
    <col min="14595" max="14599" width="16.21875" customWidth="1"/>
    <col min="14849" max="14849" width="14.6640625" bestFit="1" customWidth="1"/>
    <col min="14850" max="14850" width="53.77734375" bestFit="1" customWidth="1"/>
    <col min="14851" max="14855" width="16.21875" customWidth="1"/>
    <col min="15105" max="15105" width="14.6640625" bestFit="1" customWidth="1"/>
    <col min="15106" max="15106" width="53.77734375" bestFit="1" customWidth="1"/>
    <col min="15107" max="15111" width="16.21875" customWidth="1"/>
    <col min="15361" max="15361" width="14.6640625" bestFit="1" customWidth="1"/>
    <col min="15362" max="15362" width="53.77734375" bestFit="1" customWidth="1"/>
    <col min="15363" max="15367" width="16.21875" customWidth="1"/>
    <col min="15617" max="15617" width="14.6640625" bestFit="1" customWidth="1"/>
    <col min="15618" max="15618" width="53.77734375" bestFit="1" customWidth="1"/>
    <col min="15619" max="15623" width="16.21875" customWidth="1"/>
    <col min="15873" max="15873" width="14.6640625" bestFit="1" customWidth="1"/>
    <col min="15874" max="15874" width="53.77734375" bestFit="1" customWidth="1"/>
    <col min="15875" max="15879" width="16.21875" customWidth="1"/>
    <col min="16129" max="16129" width="14.6640625" bestFit="1" customWidth="1"/>
    <col min="16130" max="16130" width="53.77734375" bestFit="1" customWidth="1"/>
    <col min="16131" max="16135" width="16.21875" customWidth="1"/>
  </cols>
  <sheetData>
    <row r="1" spans="1:7" x14ac:dyDescent="0.3">
      <c r="A1" s="124"/>
      <c r="B1" s="124"/>
      <c r="C1" s="124"/>
      <c r="D1" s="124"/>
      <c r="E1" s="124"/>
      <c r="F1" s="124"/>
      <c r="G1" s="125" t="s">
        <v>183</v>
      </c>
    </row>
    <row r="2" spans="1:7" x14ac:dyDescent="0.3">
      <c r="A2" s="126"/>
      <c r="B2" s="127"/>
      <c r="C2" s="124"/>
      <c r="D2" s="124"/>
      <c r="E2" s="124"/>
      <c r="F2" s="124"/>
      <c r="G2" s="125" t="s">
        <v>1</v>
      </c>
    </row>
    <row r="3" spans="1:7" x14ac:dyDescent="0.3">
      <c r="A3" s="128" t="s">
        <v>184</v>
      </c>
      <c r="B3" s="129"/>
      <c r="C3" s="129"/>
      <c r="D3" s="129"/>
      <c r="E3" s="129"/>
      <c r="F3" s="129"/>
      <c r="G3" s="129"/>
    </row>
    <row r="4" spans="1:7" x14ac:dyDescent="0.3">
      <c r="A4" s="124"/>
      <c r="B4" s="130" t="s">
        <v>185</v>
      </c>
      <c r="C4" s="129"/>
      <c r="D4" s="131"/>
      <c r="E4" s="131"/>
      <c r="F4" s="131"/>
      <c r="G4" s="132"/>
    </row>
    <row r="5" spans="1:7" ht="15" thickBot="1" x14ac:dyDescent="0.35">
      <c r="A5" s="124"/>
      <c r="B5" s="133"/>
      <c r="C5" s="134"/>
      <c r="D5" s="134"/>
      <c r="E5" s="132"/>
      <c r="F5" s="132"/>
      <c r="G5" s="132"/>
    </row>
    <row r="6" spans="1:7" x14ac:dyDescent="0.3">
      <c r="A6" s="135" t="s">
        <v>186</v>
      </c>
      <c r="B6" s="136" t="s">
        <v>3</v>
      </c>
      <c r="C6" s="137" t="s">
        <v>138</v>
      </c>
      <c r="D6" s="138" t="s">
        <v>139</v>
      </c>
      <c r="E6" s="137" t="s">
        <v>140</v>
      </c>
      <c r="F6" s="137" t="s">
        <v>141</v>
      </c>
      <c r="G6" s="139" t="s">
        <v>7</v>
      </c>
    </row>
    <row r="7" spans="1:7" ht="15" thickBot="1" x14ac:dyDescent="0.35">
      <c r="A7" s="140"/>
      <c r="B7" s="141"/>
      <c r="C7" s="142"/>
      <c r="D7" s="143" t="s">
        <v>142</v>
      </c>
      <c r="E7" s="144"/>
      <c r="F7" s="142"/>
      <c r="G7" s="145"/>
    </row>
    <row r="8" spans="1:7" x14ac:dyDescent="0.3">
      <c r="A8" s="146"/>
      <c r="B8" s="147"/>
      <c r="C8" s="148"/>
      <c r="D8" s="149"/>
      <c r="E8" s="150"/>
      <c r="F8" s="148"/>
      <c r="G8" s="151"/>
    </row>
    <row r="9" spans="1:7" x14ac:dyDescent="0.3">
      <c r="A9" s="152">
        <v>210</v>
      </c>
      <c r="B9" s="153" t="s">
        <v>187</v>
      </c>
      <c r="C9" s="154">
        <v>486010</v>
      </c>
      <c r="D9" s="154">
        <v>389780</v>
      </c>
      <c r="E9" s="154">
        <v>387885</v>
      </c>
      <c r="F9" s="154">
        <v>168025</v>
      </c>
      <c r="G9" s="155">
        <v>43.318251543627625</v>
      </c>
    </row>
    <row r="10" spans="1:7" x14ac:dyDescent="0.3">
      <c r="A10" s="156">
        <v>211</v>
      </c>
      <c r="B10" s="157" t="s">
        <v>188</v>
      </c>
      <c r="C10" s="158">
        <v>480820</v>
      </c>
      <c r="D10" s="158">
        <v>384418</v>
      </c>
      <c r="E10" s="158">
        <v>382375</v>
      </c>
      <c r="F10" s="158">
        <v>160739</v>
      </c>
      <c r="G10" s="159">
        <v>42.037005557371693</v>
      </c>
    </row>
    <row r="11" spans="1:7" x14ac:dyDescent="0.3">
      <c r="A11" s="160" t="s">
        <v>189</v>
      </c>
      <c r="B11" s="157" t="s">
        <v>190</v>
      </c>
      <c r="C11" s="158">
        <v>480226</v>
      </c>
      <c r="D11" s="158">
        <v>383955</v>
      </c>
      <c r="E11" s="158">
        <v>381904</v>
      </c>
      <c r="F11" s="158">
        <v>160519</v>
      </c>
      <c r="G11" s="159">
        <v>42.031243453852277</v>
      </c>
    </row>
    <row r="12" spans="1:7" x14ac:dyDescent="0.3">
      <c r="A12" s="160">
        <v>211004</v>
      </c>
      <c r="B12" s="157" t="s">
        <v>191</v>
      </c>
      <c r="C12" s="158">
        <v>594</v>
      </c>
      <c r="D12" s="158">
        <v>463</v>
      </c>
      <c r="E12" s="158">
        <v>471</v>
      </c>
      <c r="F12" s="158">
        <v>220</v>
      </c>
      <c r="G12" s="159">
        <v>46.709129511677283</v>
      </c>
    </row>
    <row r="13" spans="1:7" x14ac:dyDescent="0.3">
      <c r="A13" s="156">
        <v>212</v>
      </c>
      <c r="B13" s="157" t="s">
        <v>192</v>
      </c>
      <c r="C13" s="158">
        <v>5190</v>
      </c>
      <c r="D13" s="158">
        <v>5362</v>
      </c>
      <c r="E13" s="158">
        <v>5510</v>
      </c>
      <c r="F13" s="158">
        <v>7286</v>
      </c>
      <c r="G13" s="159">
        <v>132.23230490018148</v>
      </c>
    </row>
    <row r="14" spans="1:7" x14ac:dyDescent="0.3">
      <c r="A14" s="161">
        <v>220</v>
      </c>
      <c r="B14" s="153" t="s">
        <v>193</v>
      </c>
      <c r="C14" s="162">
        <v>354592</v>
      </c>
      <c r="D14" s="162">
        <v>364111</v>
      </c>
      <c r="E14" s="162">
        <v>355689</v>
      </c>
      <c r="F14" s="162">
        <v>400937</v>
      </c>
      <c r="G14" s="163">
        <v>112.72122556503012</v>
      </c>
    </row>
    <row r="15" spans="1:7" x14ac:dyDescent="0.3">
      <c r="A15" s="156">
        <v>221</v>
      </c>
      <c r="B15" s="157" t="s">
        <v>194</v>
      </c>
      <c r="C15" s="158">
        <v>219202</v>
      </c>
      <c r="D15" s="158">
        <v>225997</v>
      </c>
      <c r="E15" s="158">
        <v>225415</v>
      </c>
      <c r="F15" s="158">
        <v>237816</v>
      </c>
      <c r="G15" s="159">
        <v>105.50140851318679</v>
      </c>
    </row>
    <row r="16" spans="1:7" x14ac:dyDescent="0.3">
      <c r="A16" s="160" t="s">
        <v>195</v>
      </c>
      <c r="B16" s="157" t="s">
        <v>196</v>
      </c>
      <c r="C16" s="158">
        <v>29917</v>
      </c>
      <c r="D16" s="158">
        <v>28004</v>
      </c>
      <c r="E16" s="158">
        <v>28007</v>
      </c>
      <c r="F16" s="158">
        <v>30276</v>
      </c>
      <c r="G16" s="159">
        <v>108.10154604206092</v>
      </c>
    </row>
    <row r="17" spans="1:7" x14ac:dyDescent="0.3">
      <c r="A17" s="160">
        <v>221002</v>
      </c>
      <c r="B17" s="157" t="s">
        <v>197</v>
      </c>
      <c r="C17" s="158">
        <v>0</v>
      </c>
      <c r="D17" s="158">
        <v>0</v>
      </c>
      <c r="E17" s="158">
        <v>1</v>
      </c>
      <c r="F17" s="158">
        <v>1</v>
      </c>
      <c r="G17" s="159">
        <v>100</v>
      </c>
    </row>
    <row r="18" spans="1:7" x14ac:dyDescent="0.3">
      <c r="A18" s="160">
        <v>221003</v>
      </c>
      <c r="B18" s="157" t="s">
        <v>198</v>
      </c>
      <c r="C18" s="158">
        <v>693</v>
      </c>
      <c r="D18" s="158">
        <v>1218</v>
      </c>
      <c r="E18" s="158">
        <v>630</v>
      </c>
      <c r="F18" s="158">
        <v>848</v>
      </c>
      <c r="G18" s="163">
        <v>134.60317460317461</v>
      </c>
    </row>
    <row r="19" spans="1:7" x14ac:dyDescent="0.3">
      <c r="A19" s="160">
        <v>221004</v>
      </c>
      <c r="B19" s="157" t="s">
        <v>199</v>
      </c>
      <c r="C19" s="158">
        <v>188592</v>
      </c>
      <c r="D19" s="158">
        <v>196675</v>
      </c>
      <c r="E19" s="158">
        <v>196677</v>
      </c>
      <c r="F19" s="158">
        <v>206691</v>
      </c>
      <c r="G19" s="159">
        <v>105.09159688219772</v>
      </c>
    </row>
    <row r="20" spans="1:7" x14ac:dyDescent="0.3">
      <c r="A20" s="160">
        <v>221005</v>
      </c>
      <c r="B20" s="157" t="s">
        <v>200</v>
      </c>
      <c r="C20" s="158">
        <v>0</v>
      </c>
      <c r="D20" s="158">
        <v>100</v>
      </c>
      <c r="E20" s="158">
        <v>100</v>
      </c>
      <c r="F20" s="158">
        <v>0</v>
      </c>
      <c r="G20" s="159">
        <v>0</v>
      </c>
    </row>
    <row r="21" spans="1:7" x14ac:dyDescent="0.3">
      <c r="A21" s="156">
        <v>222</v>
      </c>
      <c r="B21" s="157" t="s">
        <v>201</v>
      </c>
      <c r="C21" s="158">
        <v>56438</v>
      </c>
      <c r="D21" s="158">
        <v>62323</v>
      </c>
      <c r="E21" s="158">
        <v>59386</v>
      </c>
      <c r="F21" s="158">
        <v>68711</v>
      </c>
      <c r="G21" s="159">
        <v>115.7023540901896</v>
      </c>
    </row>
    <row r="22" spans="1:7" x14ac:dyDescent="0.3">
      <c r="A22" s="156">
        <v>223</v>
      </c>
      <c r="B22" s="157" t="s">
        <v>202</v>
      </c>
      <c r="C22" s="158">
        <v>78952</v>
      </c>
      <c r="D22" s="158">
        <v>75791</v>
      </c>
      <c r="E22" s="158">
        <v>70888</v>
      </c>
      <c r="F22" s="158">
        <v>94410</v>
      </c>
      <c r="G22" s="159">
        <v>133.18192077643607</v>
      </c>
    </row>
    <row r="23" spans="1:7" x14ac:dyDescent="0.3">
      <c r="A23" s="161">
        <v>230</v>
      </c>
      <c r="B23" s="164" t="s">
        <v>203</v>
      </c>
      <c r="C23" s="162">
        <v>13703</v>
      </c>
      <c r="D23" s="162">
        <v>7513</v>
      </c>
      <c r="E23" s="162">
        <v>9260</v>
      </c>
      <c r="F23" s="162">
        <v>11459</v>
      </c>
      <c r="G23" s="163">
        <v>123.74730021598272</v>
      </c>
    </row>
    <row r="24" spans="1:7" ht="27" x14ac:dyDescent="0.3">
      <c r="A24" s="161">
        <v>240</v>
      </c>
      <c r="B24" s="165" t="s">
        <v>204</v>
      </c>
      <c r="C24" s="162">
        <v>7054</v>
      </c>
      <c r="D24" s="162">
        <v>6758</v>
      </c>
      <c r="E24" s="162">
        <v>6758</v>
      </c>
      <c r="F24" s="162">
        <v>9996</v>
      </c>
      <c r="G24" s="163">
        <v>147.91358390056229</v>
      </c>
    </row>
    <row r="25" spans="1:7" ht="27" x14ac:dyDescent="0.3">
      <c r="A25" s="161">
        <v>250</v>
      </c>
      <c r="B25" s="166" t="s">
        <v>205</v>
      </c>
      <c r="C25" s="162">
        <v>1</v>
      </c>
      <c r="D25" s="162">
        <v>4</v>
      </c>
      <c r="E25" s="162">
        <v>4</v>
      </c>
      <c r="F25" s="162">
        <v>1</v>
      </c>
      <c r="G25" s="163">
        <v>25</v>
      </c>
    </row>
    <row r="26" spans="1:7" x14ac:dyDescent="0.3">
      <c r="A26" s="161">
        <v>290</v>
      </c>
      <c r="B26" s="153" t="s">
        <v>206</v>
      </c>
      <c r="C26" s="162">
        <v>476960</v>
      </c>
      <c r="D26" s="162">
        <v>366652</v>
      </c>
      <c r="E26" s="162">
        <v>374748</v>
      </c>
      <c r="F26" s="162">
        <v>694671</v>
      </c>
      <c r="G26" s="163">
        <v>185.37016875340228</v>
      </c>
    </row>
    <row r="27" spans="1:7" x14ac:dyDescent="0.3">
      <c r="A27" s="156">
        <v>291</v>
      </c>
      <c r="B27" s="157" t="s">
        <v>207</v>
      </c>
      <c r="C27" s="158">
        <v>61341</v>
      </c>
      <c r="D27" s="158">
        <v>3725</v>
      </c>
      <c r="E27" s="158">
        <v>5547</v>
      </c>
      <c r="F27" s="158">
        <v>82718</v>
      </c>
      <c r="G27" s="159">
        <v>1491.2204795384894</v>
      </c>
    </row>
    <row r="28" spans="1:7" x14ac:dyDescent="0.3">
      <c r="A28" s="156">
        <v>292</v>
      </c>
      <c r="B28" s="157" t="s">
        <v>208</v>
      </c>
      <c r="C28" s="158">
        <v>415619</v>
      </c>
      <c r="D28" s="158">
        <v>362927</v>
      </c>
      <c r="E28" s="158">
        <v>369201</v>
      </c>
      <c r="F28" s="158">
        <v>611953</v>
      </c>
      <c r="G28" s="159">
        <v>165.75063447823814</v>
      </c>
    </row>
    <row r="29" spans="1:7" x14ac:dyDescent="0.3">
      <c r="A29" s="160" t="s">
        <v>209</v>
      </c>
      <c r="B29" s="167" t="s">
        <v>210</v>
      </c>
      <c r="C29" s="158">
        <v>1287</v>
      </c>
      <c r="D29" s="158">
        <v>1150</v>
      </c>
      <c r="E29" s="158">
        <v>1298</v>
      </c>
      <c r="F29" s="158">
        <v>1432</v>
      </c>
      <c r="G29" s="159">
        <v>110.32357473035439</v>
      </c>
    </row>
    <row r="30" spans="1:7" x14ac:dyDescent="0.3">
      <c r="A30" s="160">
        <v>292008</v>
      </c>
      <c r="B30" s="167" t="s">
        <v>211</v>
      </c>
      <c r="C30" s="158">
        <v>220131</v>
      </c>
      <c r="D30" s="158">
        <v>236140</v>
      </c>
      <c r="E30" s="158">
        <v>236140</v>
      </c>
      <c r="F30" s="158">
        <v>251889</v>
      </c>
      <c r="G30" s="168">
        <v>106.66934869145422</v>
      </c>
    </row>
    <row r="31" spans="1:7" ht="15" thickBot="1" x14ac:dyDescent="0.35">
      <c r="A31" s="169"/>
      <c r="B31" s="170" t="s">
        <v>212</v>
      </c>
      <c r="C31" s="171">
        <v>194201</v>
      </c>
      <c r="D31" s="171">
        <v>125637</v>
      </c>
      <c r="E31" s="171">
        <v>131763</v>
      </c>
      <c r="F31" s="171">
        <v>358632</v>
      </c>
      <c r="G31" s="168">
        <v>272.17959518225905</v>
      </c>
    </row>
    <row r="32" spans="1:7" ht="15" thickBot="1" x14ac:dyDescent="0.35">
      <c r="A32" s="172">
        <v>200</v>
      </c>
      <c r="B32" s="173" t="s">
        <v>213</v>
      </c>
      <c r="C32" s="174">
        <v>1338320</v>
      </c>
      <c r="D32" s="174">
        <v>1134818</v>
      </c>
      <c r="E32" s="174">
        <v>1134344</v>
      </c>
      <c r="F32" s="174">
        <v>1285089</v>
      </c>
      <c r="G32" s="175">
        <v>113.28917859132679</v>
      </c>
    </row>
    <row r="33" spans="1:7" ht="15" thickBot="1" x14ac:dyDescent="0.35">
      <c r="A33" s="176">
        <v>300</v>
      </c>
      <c r="B33" s="177" t="s">
        <v>214</v>
      </c>
      <c r="C33" s="178">
        <v>2312939</v>
      </c>
      <c r="D33" s="178">
        <v>4491227</v>
      </c>
      <c r="E33" s="178">
        <v>2228913</v>
      </c>
      <c r="F33" s="178">
        <v>2227577</v>
      </c>
      <c r="G33" s="179">
        <v>99.940060468937105</v>
      </c>
    </row>
    <row r="34" spans="1:7" ht="15" thickTop="1" x14ac:dyDescent="0.3">
      <c r="A34" s="180"/>
      <c r="B34" s="180"/>
      <c r="C34" s="180"/>
      <c r="D34" s="180"/>
      <c r="E34" s="180"/>
      <c r="F34" s="180"/>
      <c r="G34" s="180"/>
    </row>
  </sheetData>
  <mergeCells count="10">
    <mergeCell ref="A2:B2"/>
    <mergeCell ref="A3:G3"/>
    <mergeCell ref="B4:F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/>
  </sheetViews>
  <sheetFormatPr defaultColWidth="9.109375" defaultRowHeight="13.2" x14ac:dyDescent="0.25"/>
  <cols>
    <col min="1" max="1" width="49.88671875" style="181" customWidth="1"/>
    <col min="2" max="2" width="10.44140625" style="181" customWidth="1"/>
    <col min="3" max="3" width="11.109375" style="181" bestFit="1" customWidth="1"/>
    <col min="4" max="4" width="9.88671875" style="181" bestFit="1" customWidth="1"/>
    <col min="5" max="5" width="11.33203125" style="181" customWidth="1"/>
    <col min="6" max="6" width="11.88671875" style="181" customWidth="1"/>
    <col min="7" max="8" width="12.33203125" style="181" customWidth="1"/>
    <col min="9" max="9" width="13.44140625" style="181" customWidth="1"/>
    <col min="10" max="10" width="11.5546875" style="181" customWidth="1"/>
    <col min="11" max="11" width="19.6640625" style="181" customWidth="1"/>
    <col min="12" max="256" width="9.109375" style="181"/>
    <col min="257" max="257" width="49.88671875" style="181" customWidth="1"/>
    <col min="258" max="258" width="10.44140625" style="181" customWidth="1"/>
    <col min="259" max="259" width="11.109375" style="181" bestFit="1" customWidth="1"/>
    <col min="260" max="260" width="9.88671875" style="181" bestFit="1" customWidth="1"/>
    <col min="261" max="261" width="11.33203125" style="181" customWidth="1"/>
    <col min="262" max="262" width="11.88671875" style="181" customWidth="1"/>
    <col min="263" max="264" width="12.33203125" style="181" customWidth="1"/>
    <col min="265" max="265" width="13.44140625" style="181" customWidth="1"/>
    <col min="266" max="266" width="11.5546875" style="181" customWidth="1"/>
    <col min="267" max="267" width="19.6640625" style="181" customWidth="1"/>
    <col min="268" max="512" width="9.109375" style="181"/>
    <col min="513" max="513" width="49.88671875" style="181" customWidth="1"/>
    <col min="514" max="514" width="10.44140625" style="181" customWidth="1"/>
    <col min="515" max="515" width="11.109375" style="181" bestFit="1" customWidth="1"/>
    <col min="516" max="516" width="9.88671875" style="181" bestFit="1" customWidth="1"/>
    <col min="517" max="517" width="11.33203125" style="181" customWidth="1"/>
    <col min="518" max="518" width="11.88671875" style="181" customWidth="1"/>
    <col min="519" max="520" width="12.33203125" style="181" customWidth="1"/>
    <col min="521" max="521" width="13.44140625" style="181" customWidth="1"/>
    <col min="522" max="522" width="11.5546875" style="181" customWidth="1"/>
    <col min="523" max="523" width="19.6640625" style="181" customWidth="1"/>
    <col min="524" max="768" width="9.109375" style="181"/>
    <col min="769" max="769" width="49.88671875" style="181" customWidth="1"/>
    <col min="770" max="770" width="10.44140625" style="181" customWidth="1"/>
    <col min="771" max="771" width="11.109375" style="181" bestFit="1" customWidth="1"/>
    <col min="772" max="772" width="9.88671875" style="181" bestFit="1" customWidth="1"/>
    <col min="773" max="773" width="11.33203125" style="181" customWidth="1"/>
    <col min="774" max="774" width="11.88671875" style="181" customWidth="1"/>
    <col min="775" max="776" width="12.33203125" style="181" customWidth="1"/>
    <col min="777" max="777" width="13.44140625" style="181" customWidth="1"/>
    <col min="778" max="778" width="11.5546875" style="181" customWidth="1"/>
    <col min="779" max="779" width="19.6640625" style="181" customWidth="1"/>
    <col min="780" max="1024" width="9.109375" style="181"/>
    <col min="1025" max="1025" width="49.88671875" style="181" customWidth="1"/>
    <col min="1026" max="1026" width="10.44140625" style="181" customWidth="1"/>
    <col min="1027" max="1027" width="11.109375" style="181" bestFit="1" customWidth="1"/>
    <col min="1028" max="1028" width="9.88671875" style="181" bestFit="1" customWidth="1"/>
    <col min="1029" max="1029" width="11.33203125" style="181" customWidth="1"/>
    <col min="1030" max="1030" width="11.88671875" style="181" customWidth="1"/>
    <col min="1031" max="1032" width="12.33203125" style="181" customWidth="1"/>
    <col min="1033" max="1033" width="13.44140625" style="181" customWidth="1"/>
    <col min="1034" max="1034" width="11.5546875" style="181" customWidth="1"/>
    <col min="1035" max="1035" width="19.6640625" style="181" customWidth="1"/>
    <col min="1036" max="1280" width="9.109375" style="181"/>
    <col min="1281" max="1281" width="49.88671875" style="181" customWidth="1"/>
    <col min="1282" max="1282" width="10.44140625" style="181" customWidth="1"/>
    <col min="1283" max="1283" width="11.109375" style="181" bestFit="1" customWidth="1"/>
    <col min="1284" max="1284" width="9.88671875" style="181" bestFit="1" customWidth="1"/>
    <col min="1285" max="1285" width="11.33203125" style="181" customWidth="1"/>
    <col min="1286" max="1286" width="11.88671875" style="181" customWidth="1"/>
    <col min="1287" max="1288" width="12.33203125" style="181" customWidth="1"/>
    <col min="1289" max="1289" width="13.44140625" style="181" customWidth="1"/>
    <col min="1290" max="1290" width="11.5546875" style="181" customWidth="1"/>
    <col min="1291" max="1291" width="19.6640625" style="181" customWidth="1"/>
    <col min="1292" max="1536" width="9.109375" style="181"/>
    <col min="1537" max="1537" width="49.88671875" style="181" customWidth="1"/>
    <col min="1538" max="1538" width="10.44140625" style="181" customWidth="1"/>
    <col min="1539" max="1539" width="11.109375" style="181" bestFit="1" customWidth="1"/>
    <col min="1540" max="1540" width="9.88671875" style="181" bestFit="1" customWidth="1"/>
    <col min="1541" max="1541" width="11.33203125" style="181" customWidth="1"/>
    <col min="1542" max="1542" width="11.88671875" style="181" customWidth="1"/>
    <col min="1543" max="1544" width="12.33203125" style="181" customWidth="1"/>
    <col min="1545" max="1545" width="13.44140625" style="181" customWidth="1"/>
    <col min="1546" max="1546" width="11.5546875" style="181" customWidth="1"/>
    <col min="1547" max="1547" width="19.6640625" style="181" customWidth="1"/>
    <col min="1548" max="1792" width="9.109375" style="181"/>
    <col min="1793" max="1793" width="49.88671875" style="181" customWidth="1"/>
    <col min="1794" max="1794" width="10.44140625" style="181" customWidth="1"/>
    <col min="1795" max="1795" width="11.109375" style="181" bestFit="1" customWidth="1"/>
    <col min="1796" max="1796" width="9.88671875" style="181" bestFit="1" customWidth="1"/>
    <col min="1797" max="1797" width="11.33203125" style="181" customWidth="1"/>
    <col min="1798" max="1798" width="11.88671875" style="181" customWidth="1"/>
    <col min="1799" max="1800" width="12.33203125" style="181" customWidth="1"/>
    <col min="1801" max="1801" width="13.44140625" style="181" customWidth="1"/>
    <col min="1802" max="1802" width="11.5546875" style="181" customWidth="1"/>
    <col min="1803" max="1803" width="19.6640625" style="181" customWidth="1"/>
    <col min="1804" max="2048" width="9.109375" style="181"/>
    <col min="2049" max="2049" width="49.88671875" style="181" customWidth="1"/>
    <col min="2050" max="2050" width="10.44140625" style="181" customWidth="1"/>
    <col min="2051" max="2051" width="11.109375" style="181" bestFit="1" customWidth="1"/>
    <col min="2052" max="2052" width="9.88671875" style="181" bestFit="1" customWidth="1"/>
    <col min="2053" max="2053" width="11.33203125" style="181" customWidth="1"/>
    <col min="2054" max="2054" width="11.88671875" style="181" customWidth="1"/>
    <col min="2055" max="2056" width="12.33203125" style="181" customWidth="1"/>
    <col min="2057" max="2057" width="13.44140625" style="181" customWidth="1"/>
    <col min="2058" max="2058" width="11.5546875" style="181" customWidth="1"/>
    <col min="2059" max="2059" width="19.6640625" style="181" customWidth="1"/>
    <col min="2060" max="2304" width="9.109375" style="181"/>
    <col min="2305" max="2305" width="49.88671875" style="181" customWidth="1"/>
    <col min="2306" max="2306" width="10.44140625" style="181" customWidth="1"/>
    <col min="2307" max="2307" width="11.109375" style="181" bestFit="1" customWidth="1"/>
    <col min="2308" max="2308" width="9.88671875" style="181" bestFit="1" customWidth="1"/>
    <col min="2309" max="2309" width="11.33203125" style="181" customWidth="1"/>
    <col min="2310" max="2310" width="11.88671875" style="181" customWidth="1"/>
    <col min="2311" max="2312" width="12.33203125" style="181" customWidth="1"/>
    <col min="2313" max="2313" width="13.44140625" style="181" customWidth="1"/>
    <col min="2314" max="2314" width="11.5546875" style="181" customWidth="1"/>
    <col min="2315" max="2315" width="19.6640625" style="181" customWidth="1"/>
    <col min="2316" max="2560" width="9.109375" style="181"/>
    <col min="2561" max="2561" width="49.88671875" style="181" customWidth="1"/>
    <col min="2562" max="2562" width="10.44140625" style="181" customWidth="1"/>
    <col min="2563" max="2563" width="11.109375" style="181" bestFit="1" customWidth="1"/>
    <col min="2564" max="2564" width="9.88671875" style="181" bestFit="1" customWidth="1"/>
    <col min="2565" max="2565" width="11.33203125" style="181" customWidth="1"/>
    <col min="2566" max="2566" width="11.88671875" style="181" customWidth="1"/>
    <col min="2567" max="2568" width="12.33203125" style="181" customWidth="1"/>
    <col min="2569" max="2569" width="13.44140625" style="181" customWidth="1"/>
    <col min="2570" max="2570" width="11.5546875" style="181" customWidth="1"/>
    <col min="2571" max="2571" width="19.6640625" style="181" customWidth="1"/>
    <col min="2572" max="2816" width="9.109375" style="181"/>
    <col min="2817" max="2817" width="49.88671875" style="181" customWidth="1"/>
    <col min="2818" max="2818" width="10.44140625" style="181" customWidth="1"/>
    <col min="2819" max="2819" width="11.109375" style="181" bestFit="1" customWidth="1"/>
    <col min="2820" max="2820" width="9.88671875" style="181" bestFit="1" customWidth="1"/>
    <col min="2821" max="2821" width="11.33203125" style="181" customWidth="1"/>
    <col min="2822" max="2822" width="11.88671875" style="181" customWidth="1"/>
    <col min="2823" max="2824" width="12.33203125" style="181" customWidth="1"/>
    <col min="2825" max="2825" width="13.44140625" style="181" customWidth="1"/>
    <col min="2826" max="2826" width="11.5546875" style="181" customWidth="1"/>
    <col min="2827" max="2827" width="19.6640625" style="181" customWidth="1"/>
    <col min="2828" max="3072" width="9.109375" style="181"/>
    <col min="3073" max="3073" width="49.88671875" style="181" customWidth="1"/>
    <col min="3074" max="3074" width="10.44140625" style="181" customWidth="1"/>
    <col min="3075" max="3075" width="11.109375" style="181" bestFit="1" customWidth="1"/>
    <col min="3076" max="3076" width="9.88671875" style="181" bestFit="1" customWidth="1"/>
    <col min="3077" max="3077" width="11.33203125" style="181" customWidth="1"/>
    <col min="3078" max="3078" width="11.88671875" style="181" customWidth="1"/>
    <col min="3079" max="3080" width="12.33203125" style="181" customWidth="1"/>
    <col min="3081" max="3081" width="13.44140625" style="181" customWidth="1"/>
    <col min="3082" max="3082" width="11.5546875" style="181" customWidth="1"/>
    <col min="3083" max="3083" width="19.6640625" style="181" customWidth="1"/>
    <col min="3084" max="3328" width="9.109375" style="181"/>
    <col min="3329" max="3329" width="49.88671875" style="181" customWidth="1"/>
    <col min="3330" max="3330" width="10.44140625" style="181" customWidth="1"/>
    <col min="3331" max="3331" width="11.109375" style="181" bestFit="1" customWidth="1"/>
    <col min="3332" max="3332" width="9.88671875" style="181" bestFit="1" customWidth="1"/>
    <col min="3333" max="3333" width="11.33203125" style="181" customWidth="1"/>
    <col min="3334" max="3334" width="11.88671875" style="181" customWidth="1"/>
    <col min="3335" max="3336" width="12.33203125" style="181" customWidth="1"/>
    <col min="3337" max="3337" width="13.44140625" style="181" customWidth="1"/>
    <col min="3338" max="3338" width="11.5546875" style="181" customWidth="1"/>
    <col min="3339" max="3339" width="19.6640625" style="181" customWidth="1"/>
    <col min="3340" max="3584" width="9.109375" style="181"/>
    <col min="3585" max="3585" width="49.88671875" style="181" customWidth="1"/>
    <col min="3586" max="3586" width="10.44140625" style="181" customWidth="1"/>
    <col min="3587" max="3587" width="11.109375" style="181" bestFit="1" customWidth="1"/>
    <col min="3588" max="3588" width="9.88671875" style="181" bestFit="1" customWidth="1"/>
    <col min="3589" max="3589" width="11.33203125" style="181" customWidth="1"/>
    <col min="3590" max="3590" width="11.88671875" style="181" customWidth="1"/>
    <col min="3591" max="3592" width="12.33203125" style="181" customWidth="1"/>
    <col min="3593" max="3593" width="13.44140625" style="181" customWidth="1"/>
    <col min="3594" max="3594" width="11.5546875" style="181" customWidth="1"/>
    <col min="3595" max="3595" width="19.6640625" style="181" customWidth="1"/>
    <col min="3596" max="3840" width="9.109375" style="181"/>
    <col min="3841" max="3841" width="49.88671875" style="181" customWidth="1"/>
    <col min="3842" max="3842" width="10.44140625" style="181" customWidth="1"/>
    <col min="3843" max="3843" width="11.109375" style="181" bestFit="1" customWidth="1"/>
    <col min="3844" max="3844" width="9.88671875" style="181" bestFit="1" customWidth="1"/>
    <col min="3845" max="3845" width="11.33203125" style="181" customWidth="1"/>
    <col min="3846" max="3846" width="11.88671875" style="181" customWidth="1"/>
    <col min="3847" max="3848" width="12.33203125" style="181" customWidth="1"/>
    <col min="3849" max="3849" width="13.44140625" style="181" customWidth="1"/>
    <col min="3850" max="3850" width="11.5546875" style="181" customWidth="1"/>
    <col min="3851" max="3851" width="19.6640625" style="181" customWidth="1"/>
    <col min="3852" max="4096" width="9.109375" style="181"/>
    <col min="4097" max="4097" width="49.88671875" style="181" customWidth="1"/>
    <col min="4098" max="4098" width="10.44140625" style="181" customWidth="1"/>
    <col min="4099" max="4099" width="11.109375" style="181" bestFit="1" customWidth="1"/>
    <col min="4100" max="4100" width="9.88671875" style="181" bestFit="1" customWidth="1"/>
    <col min="4101" max="4101" width="11.33203125" style="181" customWidth="1"/>
    <col min="4102" max="4102" width="11.88671875" style="181" customWidth="1"/>
    <col min="4103" max="4104" width="12.33203125" style="181" customWidth="1"/>
    <col min="4105" max="4105" width="13.44140625" style="181" customWidth="1"/>
    <col min="4106" max="4106" width="11.5546875" style="181" customWidth="1"/>
    <col min="4107" max="4107" width="19.6640625" style="181" customWidth="1"/>
    <col min="4108" max="4352" width="9.109375" style="181"/>
    <col min="4353" max="4353" width="49.88671875" style="181" customWidth="1"/>
    <col min="4354" max="4354" width="10.44140625" style="181" customWidth="1"/>
    <col min="4355" max="4355" width="11.109375" style="181" bestFit="1" customWidth="1"/>
    <col min="4356" max="4356" width="9.88671875" style="181" bestFit="1" customWidth="1"/>
    <col min="4357" max="4357" width="11.33203125" style="181" customWidth="1"/>
    <col min="4358" max="4358" width="11.88671875" style="181" customWidth="1"/>
    <col min="4359" max="4360" width="12.33203125" style="181" customWidth="1"/>
    <col min="4361" max="4361" width="13.44140625" style="181" customWidth="1"/>
    <col min="4362" max="4362" width="11.5546875" style="181" customWidth="1"/>
    <col min="4363" max="4363" width="19.6640625" style="181" customWidth="1"/>
    <col min="4364" max="4608" width="9.109375" style="181"/>
    <col min="4609" max="4609" width="49.88671875" style="181" customWidth="1"/>
    <col min="4610" max="4610" width="10.44140625" style="181" customWidth="1"/>
    <col min="4611" max="4611" width="11.109375" style="181" bestFit="1" customWidth="1"/>
    <col min="4612" max="4612" width="9.88671875" style="181" bestFit="1" customWidth="1"/>
    <col min="4613" max="4613" width="11.33203125" style="181" customWidth="1"/>
    <col min="4614" max="4614" width="11.88671875" style="181" customWidth="1"/>
    <col min="4615" max="4616" width="12.33203125" style="181" customWidth="1"/>
    <col min="4617" max="4617" width="13.44140625" style="181" customWidth="1"/>
    <col min="4618" max="4618" width="11.5546875" style="181" customWidth="1"/>
    <col min="4619" max="4619" width="19.6640625" style="181" customWidth="1"/>
    <col min="4620" max="4864" width="9.109375" style="181"/>
    <col min="4865" max="4865" width="49.88671875" style="181" customWidth="1"/>
    <col min="4866" max="4866" width="10.44140625" style="181" customWidth="1"/>
    <col min="4867" max="4867" width="11.109375" style="181" bestFit="1" customWidth="1"/>
    <col min="4868" max="4868" width="9.88671875" style="181" bestFit="1" customWidth="1"/>
    <col min="4869" max="4869" width="11.33203125" style="181" customWidth="1"/>
    <col min="4870" max="4870" width="11.88671875" style="181" customWidth="1"/>
    <col min="4871" max="4872" width="12.33203125" style="181" customWidth="1"/>
    <col min="4873" max="4873" width="13.44140625" style="181" customWidth="1"/>
    <col min="4874" max="4874" width="11.5546875" style="181" customWidth="1"/>
    <col min="4875" max="4875" width="19.6640625" style="181" customWidth="1"/>
    <col min="4876" max="5120" width="9.109375" style="181"/>
    <col min="5121" max="5121" width="49.88671875" style="181" customWidth="1"/>
    <col min="5122" max="5122" width="10.44140625" style="181" customWidth="1"/>
    <col min="5123" max="5123" width="11.109375" style="181" bestFit="1" customWidth="1"/>
    <col min="5124" max="5124" width="9.88671875" style="181" bestFit="1" customWidth="1"/>
    <col min="5125" max="5125" width="11.33203125" style="181" customWidth="1"/>
    <col min="5126" max="5126" width="11.88671875" style="181" customWidth="1"/>
    <col min="5127" max="5128" width="12.33203125" style="181" customWidth="1"/>
    <col min="5129" max="5129" width="13.44140625" style="181" customWidth="1"/>
    <col min="5130" max="5130" width="11.5546875" style="181" customWidth="1"/>
    <col min="5131" max="5131" width="19.6640625" style="181" customWidth="1"/>
    <col min="5132" max="5376" width="9.109375" style="181"/>
    <col min="5377" max="5377" width="49.88671875" style="181" customWidth="1"/>
    <col min="5378" max="5378" width="10.44140625" style="181" customWidth="1"/>
    <col min="5379" max="5379" width="11.109375" style="181" bestFit="1" customWidth="1"/>
    <col min="5380" max="5380" width="9.88671875" style="181" bestFit="1" customWidth="1"/>
    <col min="5381" max="5381" width="11.33203125" style="181" customWidth="1"/>
    <col min="5382" max="5382" width="11.88671875" style="181" customWidth="1"/>
    <col min="5383" max="5384" width="12.33203125" style="181" customWidth="1"/>
    <col min="5385" max="5385" width="13.44140625" style="181" customWidth="1"/>
    <col min="5386" max="5386" width="11.5546875" style="181" customWidth="1"/>
    <col min="5387" max="5387" width="19.6640625" style="181" customWidth="1"/>
    <col min="5388" max="5632" width="9.109375" style="181"/>
    <col min="5633" max="5633" width="49.88671875" style="181" customWidth="1"/>
    <col min="5634" max="5634" width="10.44140625" style="181" customWidth="1"/>
    <col min="5635" max="5635" width="11.109375" style="181" bestFit="1" customWidth="1"/>
    <col min="5636" max="5636" width="9.88671875" style="181" bestFit="1" customWidth="1"/>
    <col min="5637" max="5637" width="11.33203125" style="181" customWidth="1"/>
    <col min="5638" max="5638" width="11.88671875" style="181" customWidth="1"/>
    <col min="5639" max="5640" width="12.33203125" style="181" customWidth="1"/>
    <col min="5641" max="5641" width="13.44140625" style="181" customWidth="1"/>
    <col min="5642" max="5642" width="11.5546875" style="181" customWidth="1"/>
    <col min="5643" max="5643" width="19.6640625" style="181" customWidth="1"/>
    <col min="5644" max="5888" width="9.109375" style="181"/>
    <col min="5889" max="5889" width="49.88671875" style="181" customWidth="1"/>
    <col min="5890" max="5890" width="10.44140625" style="181" customWidth="1"/>
    <col min="5891" max="5891" width="11.109375" style="181" bestFit="1" customWidth="1"/>
    <col min="5892" max="5892" width="9.88671875" style="181" bestFit="1" customWidth="1"/>
    <col min="5893" max="5893" width="11.33203125" style="181" customWidth="1"/>
    <col min="5894" max="5894" width="11.88671875" style="181" customWidth="1"/>
    <col min="5895" max="5896" width="12.33203125" style="181" customWidth="1"/>
    <col min="5897" max="5897" width="13.44140625" style="181" customWidth="1"/>
    <col min="5898" max="5898" width="11.5546875" style="181" customWidth="1"/>
    <col min="5899" max="5899" width="19.6640625" style="181" customWidth="1"/>
    <col min="5900" max="6144" width="9.109375" style="181"/>
    <col min="6145" max="6145" width="49.88671875" style="181" customWidth="1"/>
    <col min="6146" max="6146" width="10.44140625" style="181" customWidth="1"/>
    <col min="6147" max="6147" width="11.109375" style="181" bestFit="1" customWidth="1"/>
    <col min="6148" max="6148" width="9.88671875" style="181" bestFit="1" customWidth="1"/>
    <col min="6149" max="6149" width="11.33203125" style="181" customWidth="1"/>
    <col min="6150" max="6150" width="11.88671875" style="181" customWidth="1"/>
    <col min="6151" max="6152" width="12.33203125" style="181" customWidth="1"/>
    <col min="6153" max="6153" width="13.44140625" style="181" customWidth="1"/>
    <col min="6154" max="6154" width="11.5546875" style="181" customWidth="1"/>
    <col min="6155" max="6155" width="19.6640625" style="181" customWidth="1"/>
    <col min="6156" max="6400" width="9.109375" style="181"/>
    <col min="6401" max="6401" width="49.88671875" style="181" customWidth="1"/>
    <col min="6402" max="6402" width="10.44140625" style="181" customWidth="1"/>
    <col min="6403" max="6403" width="11.109375" style="181" bestFit="1" customWidth="1"/>
    <col min="6404" max="6404" width="9.88671875" style="181" bestFit="1" customWidth="1"/>
    <col min="6405" max="6405" width="11.33203125" style="181" customWidth="1"/>
    <col min="6406" max="6406" width="11.88671875" style="181" customWidth="1"/>
    <col min="6407" max="6408" width="12.33203125" style="181" customWidth="1"/>
    <col min="6409" max="6409" width="13.44140625" style="181" customWidth="1"/>
    <col min="6410" max="6410" width="11.5546875" style="181" customWidth="1"/>
    <col min="6411" max="6411" width="19.6640625" style="181" customWidth="1"/>
    <col min="6412" max="6656" width="9.109375" style="181"/>
    <col min="6657" max="6657" width="49.88671875" style="181" customWidth="1"/>
    <col min="6658" max="6658" width="10.44140625" style="181" customWidth="1"/>
    <col min="6659" max="6659" width="11.109375" style="181" bestFit="1" customWidth="1"/>
    <col min="6660" max="6660" width="9.88671875" style="181" bestFit="1" customWidth="1"/>
    <col min="6661" max="6661" width="11.33203125" style="181" customWidth="1"/>
    <col min="6662" max="6662" width="11.88671875" style="181" customWidth="1"/>
    <col min="6663" max="6664" width="12.33203125" style="181" customWidth="1"/>
    <col min="6665" max="6665" width="13.44140625" style="181" customWidth="1"/>
    <col min="6666" max="6666" width="11.5546875" style="181" customWidth="1"/>
    <col min="6667" max="6667" width="19.6640625" style="181" customWidth="1"/>
    <col min="6668" max="6912" width="9.109375" style="181"/>
    <col min="6913" max="6913" width="49.88671875" style="181" customWidth="1"/>
    <col min="6914" max="6914" width="10.44140625" style="181" customWidth="1"/>
    <col min="6915" max="6915" width="11.109375" style="181" bestFit="1" customWidth="1"/>
    <col min="6916" max="6916" width="9.88671875" style="181" bestFit="1" customWidth="1"/>
    <col min="6917" max="6917" width="11.33203125" style="181" customWidth="1"/>
    <col min="6918" max="6918" width="11.88671875" style="181" customWidth="1"/>
    <col min="6919" max="6920" width="12.33203125" style="181" customWidth="1"/>
    <col min="6921" max="6921" width="13.44140625" style="181" customWidth="1"/>
    <col min="6922" max="6922" width="11.5546875" style="181" customWidth="1"/>
    <col min="6923" max="6923" width="19.6640625" style="181" customWidth="1"/>
    <col min="6924" max="7168" width="9.109375" style="181"/>
    <col min="7169" max="7169" width="49.88671875" style="181" customWidth="1"/>
    <col min="7170" max="7170" width="10.44140625" style="181" customWidth="1"/>
    <col min="7171" max="7171" width="11.109375" style="181" bestFit="1" customWidth="1"/>
    <col min="7172" max="7172" width="9.88671875" style="181" bestFit="1" customWidth="1"/>
    <col min="7173" max="7173" width="11.33203125" style="181" customWidth="1"/>
    <col min="7174" max="7174" width="11.88671875" style="181" customWidth="1"/>
    <col min="7175" max="7176" width="12.33203125" style="181" customWidth="1"/>
    <col min="7177" max="7177" width="13.44140625" style="181" customWidth="1"/>
    <col min="7178" max="7178" width="11.5546875" style="181" customWidth="1"/>
    <col min="7179" max="7179" width="19.6640625" style="181" customWidth="1"/>
    <col min="7180" max="7424" width="9.109375" style="181"/>
    <col min="7425" max="7425" width="49.88671875" style="181" customWidth="1"/>
    <col min="7426" max="7426" width="10.44140625" style="181" customWidth="1"/>
    <col min="7427" max="7427" width="11.109375" style="181" bestFit="1" customWidth="1"/>
    <col min="7428" max="7428" width="9.88671875" style="181" bestFit="1" customWidth="1"/>
    <col min="7429" max="7429" width="11.33203125" style="181" customWidth="1"/>
    <col min="7430" max="7430" width="11.88671875" style="181" customWidth="1"/>
    <col min="7431" max="7432" width="12.33203125" style="181" customWidth="1"/>
    <col min="7433" max="7433" width="13.44140625" style="181" customWidth="1"/>
    <col min="7434" max="7434" width="11.5546875" style="181" customWidth="1"/>
    <col min="7435" max="7435" width="19.6640625" style="181" customWidth="1"/>
    <col min="7436" max="7680" width="9.109375" style="181"/>
    <col min="7681" max="7681" width="49.88671875" style="181" customWidth="1"/>
    <col min="7682" max="7682" width="10.44140625" style="181" customWidth="1"/>
    <col min="7683" max="7683" width="11.109375" style="181" bestFit="1" customWidth="1"/>
    <col min="7684" max="7684" width="9.88671875" style="181" bestFit="1" customWidth="1"/>
    <col min="7685" max="7685" width="11.33203125" style="181" customWidth="1"/>
    <col min="7686" max="7686" width="11.88671875" style="181" customWidth="1"/>
    <col min="7687" max="7688" width="12.33203125" style="181" customWidth="1"/>
    <col min="7689" max="7689" width="13.44140625" style="181" customWidth="1"/>
    <col min="7690" max="7690" width="11.5546875" style="181" customWidth="1"/>
    <col min="7691" max="7691" width="19.6640625" style="181" customWidth="1"/>
    <col min="7692" max="7936" width="9.109375" style="181"/>
    <col min="7937" max="7937" width="49.88671875" style="181" customWidth="1"/>
    <col min="7938" max="7938" width="10.44140625" style="181" customWidth="1"/>
    <col min="7939" max="7939" width="11.109375" style="181" bestFit="1" customWidth="1"/>
    <col min="7940" max="7940" width="9.88671875" style="181" bestFit="1" customWidth="1"/>
    <col min="7941" max="7941" width="11.33203125" style="181" customWidth="1"/>
    <col min="7942" max="7942" width="11.88671875" style="181" customWidth="1"/>
    <col min="7943" max="7944" width="12.33203125" style="181" customWidth="1"/>
    <col min="7945" max="7945" width="13.44140625" style="181" customWidth="1"/>
    <col min="7946" max="7946" width="11.5546875" style="181" customWidth="1"/>
    <col min="7947" max="7947" width="19.6640625" style="181" customWidth="1"/>
    <col min="7948" max="8192" width="9.109375" style="181"/>
    <col min="8193" max="8193" width="49.88671875" style="181" customWidth="1"/>
    <col min="8194" max="8194" width="10.44140625" style="181" customWidth="1"/>
    <col min="8195" max="8195" width="11.109375" style="181" bestFit="1" customWidth="1"/>
    <col min="8196" max="8196" width="9.88671875" style="181" bestFit="1" customWidth="1"/>
    <col min="8197" max="8197" width="11.33203125" style="181" customWidth="1"/>
    <col min="8198" max="8198" width="11.88671875" style="181" customWidth="1"/>
    <col min="8199" max="8200" width="12.33203125" style="181" customWidth="1"/>
    <col min="8201" max="8201" width="13.44140625" style="181" customWidth="1"/>
    <col min="8202" max="8202" width="11.5546875" style="181" customWidth="1"/>
    <col min="8203" max="8203" width="19.6640625" style="181" customWidth="1"/>
    <col min="8204" max="8448" width="9.109375" style="181"/>
    <col min="8449" max="8449" width="49.88671875" style="181" customWidth="1"/>
    <col min="8450" max="8450" width="10.44140625" style="181" customWidth="1"/>
    <col min="8451" max="8451" width="11.109375" style="181" bestFit="1" customWidth="1"/>
    <col min="8452" max="8452" width="9.88671875" style="181" bestFit="1" customWidth="1"/>
    <col min="8453" max="8453" width="11.33203125" style="181" customWidth="1"/>
    <col min="8454" max="8454" width="11.88671875" style="181" customWidth="1"/>
    <col min="8455" max="8456" width="12.33203125" style="181" customWidth="1"/>
    <col min="8457" max="8457" width="13.44140625" style="181" customWidth="1"/>
    <col min="8458" max="8458" width="11.5546875" style="181" customWidth="1"/>
    <col min="8459" max="8459" width="19.6640625" style="181" customWidth="1"/>
    <col min="8460" max="8704" width="9.109375" style="181"/>
    <col min="8705" max="8705" width="49.88671875" style="181" customWidth="1"/>
    <col min="8706" max="8706" width="10.44140625" style="181" customWidth="1"/>
    <col min="8707" max="8707" width="11.109375" style="181" bestFit="1" customWidth="1"/>
    <col min="8708" max="8708" width="9.88671875" style="181" bestFit="1" customWidth="1"/>
    <col min="8709" max="8709" width="11.33203125" style="181" customWidth="1"/>
    <col min="8710" max="8710" width="11.88671875" style="181" customWidth="1"/>
    <col min="8711" max="8712" width="12.33203125" style="181" customWidth="1"/>
    <col min="8713" max="8713" width="13.44140625" style="181" customWidth="1"/>
    <col min="8714" max="8714" width="11.5546875" style="181" customWidth="1"/>
    <col min="8715" max="8715" width="19.6640625" style="181" customWidth="1"/>
    <col min="8716" max="8960" width="9.109375" style="181"/>
    <col min="8961" max="8961" width="49.88671875" style="181" customWidth="1"/>
    <col min="8962" max="8962" width="10.44140625" style="181" customWidth="1"/>
    <col min="8963" max="8963" width="11.109375" style="181" bestFit="1" customWidth="1"/>
    <col min="8964" max="8964" width="9.88671875" style="181" bestFit="1" customWidth="1"/>
    <col min="8965" max="8965" width="11.33203125" style="181" customWidth="1"/>
    <col min="8966" max="8966" width="11.88671875" style="181" customWidth="1"/>
    <col min="8967" max="8968" width="12.33203125" style="181" customWidth="1"/>
    <col min="8969" max="8969" width="13.44140625" style="181" customWidth="1"/>
    <col min="8970" max="8970" width="11.5546875" style="181" customWidth="1"/>
    <col min="8971" max="8971" width="19.6640625" style="181" customWidth="1"/>
    <col min="8972" max="9216" width="9.109375" style="181"/>
    <col min="9217" max="9217" width="49.88671875" style="181" customWidth="1"/>
    <col min="9218" max="9218" width="10.44140625" style="181" customWidth="1"/>
    <col min="9219" max="9219" width="11.109375" style="181" bestFit="1" customWidth="1"/>
    <col min="9220" max="9220" width="9.88671875" style="181" bestFit="1" customWidth="1"/>
    <col min="9221" max="9221" width="11.33203125" style="181" customWidth="1"/>
    <col min="9222" max="9222" width="11.88671875" style="181" customWidth="1"/>
    <col min="9223" max="9224" width="12.33203125" style="181" customWidth="1"/>
    <col min="9225" max="9225" width="13.44140625" style="181" customWidth="1"/>
    <col min="9226" max="9226" width="11.5546875" style="181" customWidth="1"/>
    <col min="9227" max="9227" width="19.6640625" style="181" customWidth="1"/>
    <col min="9228" max="9472" width="9.109375" style="181"/>
    <col min="9473" max="9473" width="49.88671875" style="181" customWidth="1"/>
    <col min="9474" max="9474" width="10.44140625" style="181" customWidth="1"/>
    <col min="9475" max="9475" width="11.109375" style="181" bestFit="1" customWidth="1"/>
    <col min="9476" max="9476" width="9.88671875" style="181" bestFit="1" customWidth="1"/>
    <col min="9477" max="9477" width="11.33203125" style="181" customWidth="1"/>
    <col min="9478" max="9478" width="11.88671875" style="181" customWidth="1"/>
    <col min="9479" max="9480" width="12.33203125" style="181" customWidth="1"/>
    <col min="9481" max="9481" width="13.44140625" style="181" customWidth="1"/>
    <col min="9482" max="9482" width="11.5546875" style="181" customWidth="1"/>
    <col min="9483" max="9483" width="19.6640625" style="181" customWidth="1"/>
    <col min="9484" max="9728" width="9.109375" style="181"/>
    <col min="9729" max="9729" width="49.88671875" style="181" customWidth="1"/>
    <col min="9730" max="9730" width="10.44140625" style="181" customWidth="1"/>
    <col min="9731" max="9731" width="11.109375" style="181" bestFit="1" customWidth="1"/>
    <col min="9732" max="9732" width="9.88671875" style="181" bestFit="1" customWidth="1"/>
    <col min="9733" max="9733" width="11.33203125" style="181" customWidth="1"/>
    <col min="9734" max="9734" width="11.88671875" style="181" customWidth="1"/>
    <col min="9735" max="9736" width="12.33203125" style="181" customWidth="1"/>
    <col min="9737" max="9737" width="13.44140625" style="181" customWidth="1"/>
    <col min="9738" max="9738" width="11.5546875" style="181" customWidth="1"/>
    <col min="9739" max="9739" width="19.6640625" style="181" customWidth="1"/>
    <col min="9740" max="9984" width="9.109375" style="181"/>
    <col min="9985" max="9985" width="49.88671875" style="181" customWidth="1"/>
    <col min="9986" max="9986" width="10.44140625" style="181" customWidth="1"/>
    <col min="9987" max="9987" width="11.109375" style="181" bestFit="1" customWidth="1"/>
    <col min="9988" max="9988" width="9.88671875" style="181" bestFit="1" customWidth="1"/>
    <col min="9989" max="9989" width="11.33203125" style="181" customWidth="1"/>
    <col min="9990" max="9990" width="11.88671875" style="181" customWidth="1"/>
    <col min="9991" max="9992" width="12.33203125" style="181" customWidth="1"/>
    <col min="9993" max="9993" width="13.44140625" style="181" customWidth="1"/>
    <col min="9994" max="9994" width="11.5546875" style="181" customWidth="1"/>
    <col min="9995" max="9995" width="19.6640625" style="181" customWidth="1"/>
    <col min="9996" max="10240" width="9.109375" style="181"/>
    <col min="10241" max="10241" width="49.88671875" style="181" customWidth="1"/>
    <col min="10242" max="10242" width="10.44140625" style="181" customWidth="1"/>
    <col min="10243" max="10243" width="11.109375" style="181" bestFit="1" customWidth="1"/>
    <col min="10244" max="10244" width="9.88671875" style="181" bestFit="1" customWidth="1"/>
    <col min="10245" max="10245" width="11.33203125" style="181" customWidth="1"/>
    <col min="10246" max="10246" width="11.88671875" style="181" customWidth="1"/>
    <col min="10247" max="10248" width="12.33203125" style="181" customWidth="1"/>
    <col min="10249" max="10249" width="13.44140625" style="181" customWidth="1"/>
    <col min="10250" max="10250" width="11.5546875" style="181" customWidth="1"/>
    <col min="10251" max="10251" width="19.6640625" style="181" customWidth="1"/>
    <col min="10252" max="10496" width="9.109375" style="181"/>
    <col min="10497" max="10497" width="49.88671875" style="181" customWidth="1"/>
    <col min="10498" max="10498" width="10.44140625" style="181" customWidth="1"/>
    <col min="10499" max="10499" width="11.109375" style="181" bestFit="1" customWidth="1"/>
    <col min="10500" max="10500" width="9.88671875" style="181" bestFit="1" customWidth="1"/>
    <col min="10501" max="10501" width="11.33203125" style="181" customWidth="1"/>
    <col min="10502" max="10502" width="11.88671875" style="181" customWidth="1"/>
    <col min="10503" max="10504" width="12.33203125" style="181" customWidth="1"/>
    <col min="10505" max="10505" width="13.44140625" style="181" customWidth="1"/>
    <col min="10506" max="10506" width="11.5546875" style="181" customWidth="1"/>
    <col min="10507" max="10507" width="19.6640625" style="181" customWidth="1"/>
    <col min="10508" max="10752" width="9.109375" style="181"/>
    <col min="10753" max="10753" width="49.88671875" style="181" customWidth="1"/>
    <col min="10754" max="10754" width="10.44140625" style="181" customWidth="1"/>
    <col min="10755" max="10755" width="11.109375" style="181" bestFit="1" customWidth="1"/>
    <col min="10756" max="10756" width="9.88671875" style="181" bestFit="1" customWidth="1"/>
    <col min="10757" max="10757" width="11.33203125" style="181" customWidth="1"/>
    <col min="10758" max="10758" width="11.88671875" style="181" customWidth="1"/>
    <col min="10759" max="10760" width="12.33203125" style="181" customWidth="1"/>
    <col min="10761" max="10761" width="13.44140625" style="181" customWidth="1"/>
    <col min="10762" max="10762" width="11.5546875" style="181" customWidth="1"/>
    <col min="10763" max="10763" width="19.6640625" style="181" customWidth="1"/>
    <col min="10764" max="11008" width="9.109375" style="181"/>
    <col min="11009" max="11009" width="49.88671875" style="181" customWidth="1"/>
    <col min="11010" max="11010" width="10.44140625" style="181" customWidth="1"/>
    <col min="11011" max="11011" width="11.109375" style="181" bestFit="1" customWidth="1"/>
    <col min="11012" max="11012" width="9.88671875" style="181" bestFit="1" customWidth="1"/>
    <col min="11013" max="11013" width="11.33203125" style="181" customWidth="1"/>
    <col min="11014" max="11014" width="11.88671875" style="181" customWidth="1"/>
    <col min="11015" max="11016" width="12.33203125" style="181" customWidth="1"/>
    <col min="11017" max="11017" width="13.44140625" style="181" customWidth="1"/>
    <col min="11018" max="11018" width="11.5546875" style="181" customWidth="1"/>
    <col min="11019" max="11019" width="19.6640625" style="181" customWidth="1"/>
    <col min="11020" max="11264" width="9.109375" style="181"/>
    <col min="11265" max="11265" width="49.88671875" style="181" customWidth="1"/>
    <col min="11266" max="11266" width="10.44140625" style="181" customWidth="1"/>
    <col min="11267" max="11267" width="11.109375" style="181" bestFit="1" customWidth="1"/>
    <col min="11268" max="11268" width="9.88671875" style="181" bestFit="1" customWidth="1"/>
    <col min="11269" max="11269" width="11.33203125" style="181" customWidth="1"/>
    <col min="11270" max="11270" width="11.88671875" style="181" customWidth="1"/>
    <col min="11271" max="11272" width="12.33203125" style="181" customWidth="1"/>
    <col min="11273" max="11273" width="13.44140625" style="181" customWidth="1"/>
    <col min="11274" max="11274" width="11.5546875" style="181" customWidth="1"/>
    <col min="11275" max="11275" width="19.6640625" style="181" customWidth="1"/>
    <col min="11276" max="11520" width="9.109375" style="181"/>
    <col min="11521" max="11521" width="49.88671875" style="181" customWidth="1"/>
    <col min="11522" max="11522" width="10.44140625" style="181" customWidth="1"/>
    <col min="11523" max="11523" width="11.109375" style="181" bestFit="1" customWidth="1"/>
    <col min="11524" max="11524" width="9.88671875" style="181" bestFit="1" customWidth="1"/>
    <col min="11525" max="11525" width="11.33203125" style="181" customWidth="1"/>
    <col min="11526" max="11526" width="11.88671875" style="181" customWidth="1"/>
    <col min="11527" max="11528" width="12.33203125" style="181" customWidth="1"/>
    <col min="11529" max="11529" width="13.44140625" style="181" customWidth="1"/>
    <col min="11530" max="11530" width="11.5546875" style="181" customWidth="1"/>
    <col min="11531" max="11531" width="19.6640625" style="181" customWidth="1"/>
    <col min="11532" max="11776" width="9.109375" style="181"/>
    <col min="11777" max="11777" width="49.88671875" style="181" customWidth="1"/>
    <col min="11778" max="11778" width="10.44140625" style="181" customWidth="1"/>
    <col min="11779" max="11779" width="11.109375" style="181" bestFit="1" customWidth="1"/>
    <col min="11780" max="11780" width="9.88671875" style="181" bestFit="1" customWidth="1"/>
    <col min="11781" max="11781" width="11.33203125" style="181" customWidth="1"/>
    <col min="11782" max="11782" width="11.88671875" style="181" customWidth="1"/>
    <col min="11783" max="11784" width="12.33203125" style="181" customWidth="1"/>
    <col min="11785" max="11785" width="13.44140625" style="181" customWidth="1"/>
    <col min="11786" max="11786" width="11.5546875" style="181" customWidth="1"/>
    <col min="11787" max="11787" width="19.6640625" style="181" customWidth="1"/>
    <col min="11788" max="12032" width="9.109375" style="181"/>
    <col min="12033" max="12033" width="49.88671875" style="181" customWidth="1"/>
    <col min="12034" max="12034" width="10.44140625" style="181" customWidth="1"/>
    <col min="12035" max="12035" width="11.109375" style="181" bestFit="1" customWidth="1"/>
    <col min="12036" max="12036" width="9.88671875" style="181" bestFit="1" customWidth="1"/>
    <col min="12037" max="12037" width="11.33203125" style="181" customWidth="1"/>
    <col min="12038" max="12038" width="11.88671875" style="181" customWidth="1"/>
    <col min="12039" max="12040" width="12.33203125" style="181" customWidth="1"/>
    <col min="12041" max="12041" width="13.44140625" style="181" customWidth="1"/>
    <col min="12042" max="12042" width="11.5546875" style="181" customWidth="1"/>
    <col min="12043" max="12043" width="19.6640625" style="181" customWidth="1"/>
    <col min="12044" max="12288" width="9.109375" style="181"/>
    <col min="12289" max="12289" width="49.88671875" style="181" customWidth="1"/>
    <col min="12290" max="12290" width="10.44140625" style="181" customWidth="1"/>
    <col min="12291" max="12291" width="11.109375" style="181" bestFit="1" customWidth="1"/>
    <col min="12292" max="12292" width="9.88671875" style="181" bestFit="1" customWidth="1"/>
    <col min="12293" max="12293" width="11.33203125" style="181" customWidth="1"/>
    <col min="12294" max="12294" width="11.88671875" style="181" customWidth="1"/>
    <col min="12295" max="12296" width="12.33203125" style="181" customWidth="1"/>
    <col min="12297" max="12297" width="13.44140625" style="181" customWidth="1"/>
    <col min="12298" max="12298" width="11.5546875" style="181" customWidth="1"/>
    <col min="12299" max="12299" width="19.6640625" style="181" customWidth="1"/>
    <col min="12300" max="12544" width="9.109375" style="181"/>
    <col min="12545" max="12545" width="49.88671875" style="181" customWidth="1"/>
    <col min="12546" max="12546" width="10.44140625" style="181" customWidth="1"/>
    <col min="12547" max="12547" width="11.109375" style="181" bestFit="1" customWidth="1"/>
    <col min="12548" max="12548" width="9.88671875" style="181" bestFit="1" customWidth="1"/>
    <col min="12549" max="12549" width="11.33203125" style="181" customWidth="1"/>
    <col min="12550" max="12550" width="11.88671875" style="181" customWidth="1"/>
    <col min="12551" max="12552" width="12.33203125" style="181" customWidth="1"/>
    <col min="12553" max="12553" width="13.44140625" style="181" customWidth="1"/>
    <col min="12554" max="12554" width="11.5546875" style="181" customWidth="1"/>
    <col min="12555" max="12555" width="19.6640625" style="181" customWidth="1"/>
    <col min="12556" max="12800" width="9.109375" style="181"/>
    <col min="12801" max="12801" width="49.88671875" style="181" customWidth="1"/>
    <col min="12802" max="12802" width="10.44140625" style="181" customWidth="1"/>
    <col min="12803" max="12803" width="11.109375" style="181" bestFit="1" customWidth="1"/>
    <col min="12804" max="12804" width="9.88671875" style="181" bestFit="1" customWidth="1"/>
    <col min="12805" max="12805" width="11.33203125" style="181" customWidth="1"/>
    <col min="12806" max="12806" width="11.88671875" style="181" customWidth="1"/>
    <col min="12807" max="12808" width="12.33203125" style="181" customWidth="1"/>
    <col min="12809" max="12809" width="13.44140625" style="181" customWidth="1"/>
    <col min="12810" max="12810" width="11.5546875" style="181" customWidth="1"/>
    <col min="12811" max="12811" width="19.6640625" style="181" customWidth="1"/>
    <col min="12812" max="13056" width="9.109375" style="181"/>
    <col min="13057" max="13057" width="49.88671875" style="181" customWidth="1"/>
    <col min="13058" max="13058" width="10.44140625" style="181" customWidth="1"/>
    <col min="13059" max="13059" width="11.109375" style="181" bestFit="1" customWidth="1"/>
    <col min="13060" max="13060" width="9.88671875" style="181" bestFit="1" customWidth="1"/>
    <col min="13061" max="13061" width="11.33203125" style="181" customWidth="1"/>
    <col min="13062" max="13062" width="11.88671875" style="181" customWidth="1"/>
    <col min="13063" max="13064" width="12.33203125" style="181" customWidth="1"/>
    <col min="13065" max="13065" width="13.44140625" style="181" customWidth="1"/>
    <col min="13066" max="13066" width="11.5546875" style="181" customWidth="1"/>
    <col min="13067" max="13067" width="19.6640625" style="181" customWidth="1"/>
    <col min="13068" max="13312" width="9.109375" style="181"/>
    <col min="13313" max="13313" width="49.88671875" style="181" customWidth="1"/>
    <col min="13314" max="13314" width="10.44140625" style="181" customWidth="1"/>
    <col min="13315" max="13315" width="11.109375" style="181" bestFit="1" customWidth="1"/>
    <col min="13316" max="13316" width="9.88671875" style="181" bestFit="1" customWidth="1"/>
    <col min="13317" max="13317" width="11.33203125" style="181" customWidth="1"/>
    <col min="13318" max="13318" width="11.88671875" style="181" customWidth="1"/>
    <col min="13319" max="13320" width="12.33203125" style="181" customWidth="1"/>
    <col min="13321" max="13321" width="13.44140625" style="181" customWidth="1"/>
    <col min="13322" max="13322" width="11.5546875" style="181" customWidth="1"/>
    <col min="13323" max="13323" width="19.6640625" style="181" customWidth="1"/>
    <col min="13324" max="13568" width="9.109375" style="181"/>
    <col min="13569" max="13569" width="49.88671875" style="181" customWidth="1"/>
    <col min="13570" max="13570" width="10.44140625" style="181" customWidth="1"/>
    <col min="13571" max="13571" width="11.109375" style="181" bestFit="1" customWidth="1"/>
    <col min="13572" max="13572" width="9.88671875" style="181" bestFit="1" customWidth="1"/>
    <col min="13573" max="13573" width="11.33203125" style="181" customWidth="1"/>
    <col min="13574" max="13574" width="11.88671875" style="181" customWidth="1"/>
    <col min="13575" max="13576" width="12.33203125" style="181" customWidth="1"/>
    <col min="13577" max="13577" width="13.44140625" style="181" customWidth="1"/>
    <col min="13578" max="13578" width="11.5546875" style="181" customWidth="1"/>
    <col min="13579" max="13579" width="19.6640625" style="181" customWidth="1"/>
    <col min="13580" max="13824" width="9.109375" style="181"/>
    <col min="13825" max="13825" width="49.88671875" style="181" customWidth="1"/>
    <col min="13826" max="13826" width="10.44140625" style="181" customWidth="1"/>
    <col min="13827" max="13827" width="11.109375" style="181" bestFit="1" customWidth="1"/>
    <col min="13828" max="13828" width="9.88671875" style="181" bestFit="1" customWidth="1"/>
    <col min="13829" max="13829" width="11.33203125" style="181" customWidth="1"/>
    <col min="13830" max="13830" width="11.88671875" style="181" customWidth="1"/>
    <col min="13831" max="13832" width="12.33203125" style="181" customWidth="1"/>
    <col min="13833" max="13833" width="13.44140625" style="181" customWidth="1"/>
    <col min="13834" max="13834" width="11.5546875" style="181" customWidth="1"/>
    <col min="13835" max="13835" width="19.6640625" style="181" customWidth="1"/>
    <col min="13836" max="14080" width="9.109375" style="181"/>
    <col min="14081" max="14081" width="49.88671875" style="181" customWidth="1"/>
    <col min="14082" max="14082" width="10.44140625" style="181" customWidth="1"/>
    <col min="14083" max="14083" width="11.109375" style="181" bestFit="1" customWidth="1"/>
    <col min="14084" max="14084" width="9.88671875" style="181" bestFit="1" customWidth="1"/>
    <col min="14085" max="14085" width="11.33203125" style="181" customWidth="1"/>
    <col min="14086" max="14086" width="11.88671875" style="181" customWidth="1"/>
    <col min="14087" max="14088" width="12.33203125" style="181" customWidth="1"/>
    <col min="14089" max="14089" width="13.44140625" style="181" customWidth="1"/>
    <col min="14090" max="14090" width="11.5546875" style="181" customWidth="1"/>
    <col min="14091" max="14091" width="19.6640625" style="181" customWidth="1"/>
    <col min="14092" max="14336" width="9.109375" style="181"/>
    <col min="14337" max="14337" width="49.88671875" style="181" customWidth="1"/>
    <col min="14338" max="14338" width="10.44140625" style="181" customWidth="1"/>
    <col min="14339" max="14339" width="11.109375" style="181" bestFit="1" customWidth="1"/>
    <col min="14340" max="14340" width="9.88671875" style="181" bestFit="1" customWidth="1"/>
    <col min="14341" max="14341" width="11.33203125" style="181" customWidth="1"/>
    <col min="14342" max="14342" width="11.88671875" style="181" customWidth="1"/>
    <col min="14343" max="14344" width="12.33203125" style="181" customWidth="1"/>
    <col min="14345" max="14345" width="13.44140625" style="181" customWidth="1"/>
    <col min="14346" max="14346" width="11.5546875" style="181" customWidth="1"/>
    <col min="14347" max="14347" width="19.6640625" style="181" customWidth="1"/>
    <col min="14348" max="14592" width="9.109375" style="181"/>
    <col min="14593" max="14593" width="49.88671875" style="181" customWidth="1"/>
    <col min="14594" max="14594" width="10.44140625" style="181" customWidth="1"/>
    <col min="14595" max="14595" width="11.109375" style="181" bestFit="1" customWidth="1"/>
    <col min="14596" max="14596" width="9.88671875" style="181" bestFit="1" customWidth="1"/>
    <col min="14597" max="14597" width="11.33203125" style="181" customWidth="1"/>
    <col min="14598" max="14598" width="11.88671875" style="181" customWidth="1"/>
    <col min="14599" max="14600" width="12.33203125" style="181" customWidth="1"/>
    <col min="14601" max="14601" width="13.44140625" style="181" customWidth="1"/>
    <col min="14602" max="14602" width="11.5546875" style="181" customWidth="1"/>
    <col min="14603" max="14603" width="19.6640625" style="181" customWidth="1"/>
    <col min="14604" max="14848" width="9.109375" style="181"/>
    <col min="14849" max="14849" width="49.88671875" style="181" customWidth="1"/>
    <col min="14850" max="14850" width="10.44140625" style="181" customWidth="1"/>
    <col min="14851" max="14851" width="11.109375" style="181" bestFit="1" customWidth="1"/>
    <col min="14852" max="14852" width="9.88671875" style="181" bestFit="1" customWidth="1"/>
    <col min="14853" max="14853" width="11.33203125" style="181" customWidth="1"/>
    <col min="14854" max="14854" width="11.88671875" style="181" customWidth="1"/>
    <col min="14855" max="14856" width="12.33203125" style="181" customWidth="1"/>
    <col min="14857" max="14857" width="13.44140625" style="181" customWidth="1"/>
    <col min="14858" max="14858" width="11.5546875" style="181" customWidth="1"/>
    <col min="14859" max="14859" width="19.6640625" style="181" customWidth="1"/>
    <col min="14860" max="15104" width="9.109375" style="181"/>
    <col min="15105" max="15105" width="49.88671875" style="181" customWidth="1"/>
    <col min="15106" max="15106" width="10.44140625" style="181" customWidth="1"/>
    <col min="15107" max="15107" width="11.109375" style="181" bestFit="1" customWidth="1"/>
    <col min="15108" max="15108" width="9.88671875" style="181" bestFit="1" customWidth="1"/>
    <col min="15109" max="15109" width="11.33203125" style="181" customWidth="1"/>
    <col min="15110" max="15110" width="11.88671875" style="181" customWidth="1"/>
    <col min="15111" max="15112" width="12.33203125" style="181" customWidth="1"/>
    <col min="15113" max="15113" width="13.44140625" style="181" customWidth="1"/>
    <col min="15114" max="15114" width="11.5546875" style="181" customWidth="1"/>
    <col min="15115" max="15115" width="19.6640625" style="181" customWidth="1"/>
    <col min="15116" max="15360" width="9.109375" style="181"/>
    <col min="15361" max="15361" width="49.88671875" style="181" customWidth="1"/>
    <col min="15362" max="15362" width="10.44140625" style="181" customWidth="1"/>
    <col min="15363" max="15363" width="11.109375" style="181" bestFit="1" customWidth="1"/>
    <col min="15364" max="15364" width="9.88671875" style="181" bestFit="1" customWidth="1"/>
    <col min="15365" max="15365" width="11.33203125" style="181" customWidth="1"/>
    <col min="15366" max="15366" width="11.88671875" style="181" customWidth="1"/>
    <col min="15367" max="15368" width="12.33203125" style="181" customWidth="1"/>
    <col min="15369" max="15369" width="13.44140625" style="181" customWidth="1"/>
    <col min="15370" max="15370" width="11.5546875" style="181" customWidth="1"/>
    <col min="15371" max="15371" width="19.6640625" style="181" customWidth="1"/>
    <col min="15372" max="15616" width="9.109375" style="181"/>
    <col min="15617" max="15617" width="49.88671875" style="181" customWidth="1"/>
    <col min="15618" max="15618" width="10.44140625" style="181" customWidth="1"/>
    <col min="15619" max="15619" width="11.109375" style="181" bestFit="1" customWidth="1"/>
    <col min="15620" max="15620" width="9.88671875" style="181" bestFit="1" customWidth="1"/>
    <col min="15621" max="15621" width="11.33203125" style="181" customWidth="1"/>
    <col min="15622" max="15622" width="11.88671875" style="181" customWidth="1"/>
    <col min="15623" max="15624" width="12.33203125" style="181" customWidth="1"/>
    <col min="15625" max="15625" width="13.44140625" style="181" customWidth="1"/>
    <col min="15626" max="15626" width="11.5546875" style="181" customWidth="1"/>
    <col min="15627" max="15627" width="19.6640625" style="181" customWidth="1"/>
    <col min="15628" max="15872" width="9.109375" style="181"/>
    <col min="15873" max="15873" width="49.88671875" style="181" customWidth="1"/>
    <col min="15874" max="15874" width="10.44140625" style="181" customWidth="1"/>
    <col min="15875" max="15875" width="11.109375" style="181" bestFit="1" customWidth="1"/>
    <col min="15876" max="15876" width="9.88671875" style="181" bestFit="1" customWidth="1"/>
    <col min="15877" max="15877" width="11.33203125" style="181" customWidth="1"/>
    <col min="15878" max="15878" width="11.88671875" style="181" customWidth="1"/>
    <col min="15879" max="15880" width="12.33203125" style="181" customWidth="1"/>
    <col min="15881" max="15881" width="13.44140625" style="181" customWidth="1"/>
    <col min="15882" max="15882" width="11.5546875" style="181" customWidth="1"/>
    <col min="15883" max="15883" width="19.6640625" style="181" customWidth="1"/>
    <col min="15884" max="16128" width="9.109375" style="181"/>
    <col min="16129" max="16129" width="49.88671875" style="181" customWidth="1"/>
    <col min="16130" max="16130" width="10.44140625" style="181" customWidth="1"/>
    <col min="16131" max="16131" width="11.109375" style="181" bestFit="1" customWidth="1"/>
    <col min="16132" max="16132" width="9.88671875" style="181" bestFit="1" customWidth="1"/>
    <col min="16133" max="16133" width="11.33203125" style="181" customWidth="1"/>
    <col min="16134" max="16134" width="11.88671875" style="181" customWidth="1"/>
    <col min="16135" max="16136" width="12.33203125" style="181" customWidth="1"/>
    <col min="16137" max="16137" width="13.44140625" style="181" customWidth="1"/>
    <col min="16138" max="16138" width="11.5546875" style="181" customWidth="1"/>
    <col min="16139" max="16139" width="19.6640625" style="181" customWidth="1"/>
    <col min="16140" max="16384" width="9.109375" style="181"/>
  </cols>
  <sheetData>
    <row r="1" spans="1:11" x14ac:dyDescent="0.25">
      <c r="B1" s="182"/>
      <c r="C1" s="182"/>
      <c r="D1" s="182"/>
      <c r="E1" s="182"/>
      <c r="F1" s="182"/>
      <c r="J1" s="183" t="s">
        <v>215</v>
      </c>
    </row>
    <row r="2" spans="1:11" x14ac:dyDescent="0.25">
      <c r="A2" s="184"/>
      <c r="B2" s="182"/>
      <c r="C2" s="182"/>
      <c r="D2" s="182"/>
      <c r="E2" s="182"/>
      <c r="F2" s="182"/>
      <c r="J2" s="185" t="s">
        <v>1</v>
      </c>
    </row>
    <row r="3" spans="1:11" ht="20.25" customHeight="1" x14ac:dyDescent="0.25">
      <c r="A3" s="186" t="s">
        <v>216</v>
      </c>
      <c r="B3" s="186"/>
      <c r="C3" s="186"/>
      <c r="D3" s="186"/>
      <c r="E3" s="186"/>
      <c r="F3" s="186"/>
      <c r="G3" s="186"/>
    </row>
    <row r="4" spans="1:11" ht="20.25" customHeight="1" x14ac:dyDescent="0.25">
      <c r="A4" s="186" t="s">
        <v>217</v>
      </c>
      <c r="B4" s="186"/>
      <c r="C4" s="186"/>
      <c r="D4" s="186"/>
      <c r="E4" s="186"/>
      <c r="F4" s="186"/>
      <c r="G4" s="186"/>
    </row>
    <row r="5" spans="1:11" ht="13.8" thickBot="1" x14ac:dyDescent="0.3">
      <c r="A5" s="187"/>
      <c r="B5" s="188"/>
      <c r="C5" s="182"/>
      <c r="D5" s="182"/>
      <c r="E5" s="182"/>
      <c r="F5" s="182"/>
      <c r="H5" s="189"/>
      <c r="I5" s="189"/>
      <c r="J5" s="189"/>
    </row>
    <row r="6" spans="1:11" ht="39" customHeight="1" thickBot="1" x14ac:dyDescent="0.3">
      <c r="A6" s="190" t="s">
        <v>218</v>
      </c>
      <c r="B6" s="191" t="s">
        <v>219</v>
      </c>
      <c r="C6" s="191"/>
      <c r="D6" s="192"/>
      <c r="E6" s="193" t="s">
        <v>220</v>
      </c>
      <c r="F6" s="191"/>
      <c r="G6" s="192"/>
      <c r="H6" s="194" t="s">
        <v>221</v>
      </c>
      <c r="I6" s="194"/>
      <c r="J6" s="195"/>
      <c r="K6" s="189"/>
    </row>
    <row r="7" spans="1:11" ht="13.8" thickBot="1" x14ac:dyDescent="0.3">
      <c r="A7" s="196"/>
      <c r="B7" s="197" t="s">
        <v>222</v>
      </c>
      <c r="C7" s="198" t="s">
        <v>223</v>
      </c>
      <c r="D7" s="199" t="s">
        <v>224</v>
      </c>
      <c r="E7" s="200" t="s">
        <v>222</v>
      </c>
      <c r="F7" s="201" t="s">
        <v>223</v>
      </c>
      <c r="G7" s="202" t="s">
        <v>224</v>
      </c>
      <c r="H7" s="203" t="s">
        <v>222</v>
      </c>
      <c r="I7" s="204" t="s">
        <v>223</v>
      </c>
      <c r="J7" s="205" t="s">
        <v>224</v>
      </c>
    </row>
    <row r="8" spans="1:11" x14ac:dyDescent="0.25">
      <c r="A8" s="206" t="s">
        <v>225</v>
      </c>
      <c r="B8" s="207">
        <v>1400</v>
      </c>
      <c r="C8" s="208">
        <v>1917</v>
      </c>
      <c r="D8" s="209">
        <f>SUM(C8*100/B8)</f>
        <v>136.92857142857142</v>
      </c>
      <c r="E8" s="210"/>
      <c r="F8" s="211"/>
      <c r="G8" s="212"/>
      <c r="H8" s="213"/>
      <c r="I8" s="214"/>
      <c r="J8" s="215"/>
    </row>
    <row r="9" spans="1:11" x14ac:dyDescent="0.25">
      <c r="A9" s="216" t="s">
        <v>226</v>
      </c>
      <c r="B9" s="217">
        <v>10</v>
      </c>
      <c r="C9" s="218">
        <v>17</v>
      </c>
      <c r="D9" s="219">
        <f t="shared" ref="D9:D44" si="0">SUM(C9*100/B9)</f>
        <v>170</v>
      </c>
      <c r="E9" s="220"/>
      <c r="F9" s="221"/>
      <c r="G9" s="212"/>
      <c r="H9" s="222"/>
      <c r="I9" s="223"/>
      <c r="J9" s="224"/>
    </row>
    <row r="10" spans="1:11" x14ac:dyDescent="0.25">
      <c r="A10" s="216" t="s">
        <v>227</v>
      </c>
      <c r="B10" s="225">
        <v>700</v>
      </c>
      <c r="C10" s="218">
        <v>654</v>
      </c>
      <c r="D10" s="219">
        <f t="shared" si="0"/>
        <v>93.428571428571431</v>
      </c>
      <c r="E10" s="220"/>
      <c r="F10" s="226"/>
      <c r="G10" s="227" t="s">
        <v>228</v>
      </c>
      <c r="H10" s="223"/>
      <c r="I10" s="223"/>
      <c r="J10" s="224"/>
    </row>
    <row r="11" spans="1:11" x14ac:dyDescent="0.25">
      <c r="A11" s="216" t="s">
        <v>229</v>
      </c>
      <c r="B11" s="225"/>
      <c r="C11" s="218">
        <v>64</v>
      </c>
      <c r="D11" s="228" t="s">
        <v>228</v>
      </c>
      <c r="E11" s="220">
        <v>513681</v>
      </c>
      <c r="F11" s="226">
        <v>304602</v>
      </c>
      <c r="G11" s="227" t="s">
        <v>228</v>
      </c>
      <c r="H11" s="223"/>
      <c r="I11" s="223"/>
      <c r="J11" s="224"/>
    </row>
    <row r="12" spans="1:11" x14ac:dyDescent="0.25">
      <c r="A12" s="216" t="s">
        <v>230</v>
      </c>
      <c r="B12" s="225">
        <v>10</v>
      </c>
      <c r="C12" s="218">
        <v>8</v>
      </c>
      <c r="D12" s="219">
        <f t="shared" si="0"/>
        <v>80</v>
      </c>
      <c r="E12" s="220"/>
      <c r="F12" s="226"/>
      <c r="G12" s="212"/>
      <c r="H12" s="223"/>
      <c r="I12" s="223"/>
      <c r="J12" s="224"/>
    </row>
    <row r="13" spans="1:11" x14ac:dyDescent="0.25">
      <c r="A13" s="216" t="s">
        <v>231</v>
      </c>
      <c r="B13" s="225">
        <v>10</v>
      </c>
      <c r="C13" s="218">
        <v>25</v>
      </c>
      <c r="D13" s="219">
        <f t="shared" si="0"/>
        <v>250</v>
      </c>
      <c r="E13" s="220"/>
      <c r="F13" s="226"/>
      <c r="G13" s="212"/>
      <c r="H13" s="223"/>
      <c r="I13" s="223"/>
      <c r="J13" s="224"/>
    </row>
    <row r="14" spans="1:11" x14ac:dyDescent="0.25">
      <c r="A14" s="216" t="s">
        <v>232</v>
      </c>
      <c r="B14" s="225">
        <v>500</v>
      </c>
      <c r="C14" s="218">
        <v>433</v>
      </c>
      <c r="D14" s="219">
        <f t="shared" si="0"/>
        <v>86.6</v>
      </c>
      <c r="E14" s="220"/>
      <c r="F14" s="226"/>
      <c r="G14" s="212"/>
      <c r="H14" s="223"/>
      <c r="I14" s="223"/>
      <c r="J14" s="224"/>
    </row>
    <row r="15" spans="1:11" ht="13.8" customHeight="1" x14ac:dyDescent="0.25">
      <c r="A15" s="216" t="s">
        <v>233</v>
      </c>
      <c r="B15" s="225">
        <v>20</v>
      </c>
      <c r="C15" s="218">
        <v>7</v>
      </c>
      <c r="D15" s="219">
        <f t="shared" si="0"/>
        <v>35</v>
      </c>
      <c r="E15" s="220"/>
      <c r="F15" s="226"/>
      <c r="G15" s="212"/>
      <c r="H15" s="223"/>
      <c r="I15" s="223"/>
      <c r="J15" s="224"/>
    </row>
    <row r="16" spans="1:11" x14ac:dyDescent="0.25">
      <c r="A16" s="216" t="s">
        <v>234</v>
      </c>
      <c r="B16" s="225">
        <v>200</v>
      </c>
      <c r="C16" s="218">
        <v>116</v>
      </c>
      <c r="D16" s="219">
        <f t="shared" si="0"/>
        <v>58</v>
      </c>
      <c r="E16" s="220"/>
      <c r="F16" s="226"/>
      <c r="G16" s="212"/>
      <c r="H16" s="223"/>
      <c r="I16" s="223"/>
      <c r="J16" s="224"/>
    </row>
    <row r="17" spans="1:10" x14ac:dyDescent="0.25">
      <c r="A17" s="216" t="s">
        <v>235</v>
      </c>
      <c r="B17" s="225">
        <v>2000</v>
      </c>
      <c r="C17" s="218">
        <v>2054</v>
      </c>
      <c r="D17" s="219">
        <f t="shared" si="0"/>
        <v>102.7</v>
      </c>
      <c r="E17" s="220"/>
      <c r="F17" s="226"/>
      <c r="G17" s="212"/>
      <c r="H17" s="223"/>
      <c r="I17" s="223"/>
      <c r="J17" s="224"/>
    </row>
    <row r="18" spans="1:10" x14ac:dyDescent="0.25">
      <c r="A18" s="216" t="s">
        <v>236</v>
      </c>
      <c r="B18" s="225">
        <v>5000</v>
      </c>
      <c r="C18" s="218">
        <v>46330</v>
      </c>
      <c r="D18" s="219">
        <f t="shared" si="0"/>
        <v>926.6</v>
      </c>
      <c r="E18" s="220"/>
      <c r="F18" s="226"/>
      <c r="G18" s="212"/>
      <c r="H18" s="223"/>
      <c r="I18" s="223"/>
      <c r="J18" s="224"/>
    </row>
    <row r="19" spans="1:10" x14ac:dyDescent="0.25">
      <c r="A19" s="216" t="s">
        <v>237</v>
      </c>
      <c r="B19" s="225">
        <v>63590</v>
      </c>
      <c r="C19" s="218">
        <v>75986</v>
      </c>
      <c r="D19" s="219">
        <f t="shared" si="0"/>
        <v>119.49363107406825</v>
      </c>
      <c r="E19" s="220">
        <v>117449</v>
      </c>
      <c r="F19" s="226">
        <v>130947</v>
      </c>
      <c r="G19" s="212">
        <f>SUM(F19*100/E19)</f>
        <v>111.49264787269368</v>
      </c>
      <c r="H19" s="223"/>
      <c r="I19" s="223"/>
      <c r="J19" s="224"/>
    </row>
    <row r="20" spans="1:10" ht="14.4" x14ac:dyDescent="0.3">
      <c r="A20" s="229" t="s">
        <v>238</v>
      </c>
      <c r="B20" s="230">
        <v>19112</v>
      </c>
      <c r="C20" s="231">
        <v>26631</v>
      </c>
      <c r="D20" s="219">
        <f t="shared" si="0"/>
        <v>139.34177480117205</v>
      </c>
      <c r="E20" s="220"/>
      <c r="F20" s="226"/>
      <c r="G20" s="212"/>
      <c r="H20" s="232"/>
      <c r="I20" s="223"/>
      <c r="J20" s="224"/>
    </row>
    <row r="21" spans="1:10" x14ac:dyDescent="0.25">
      <c r="A21" s="216" t="s">
        <v>239</v>
      </c>
      <c r="B21" s="217">
        <v>18279</v>
      </c>
      <c r="C21" s="218">
        <v>17434</v>
      </c>
      <c r="D21" s="219">
        <f t="shared" si="0"/>
        <v>95.377208818863181</v>
      </c>
      <c r="E21" s="220"/>
      <c r="F21" s="226"/>
      <c r="G21" s="227" t="s">
        <v>228</v>
      </c>
      <c r="H21" s="223"/>
      <c r="I21" s="223"/>
      <c r="J21" s="224"/>
    </row>
    <row r="22" spans="1:10" x14ac:dyDescent="0.25">
      <c r="A22" s="216" t="s">
        <v>240</v>
      </c>
      <c r="B22" s="217">
        <v>350</v>
      </c>
      <c r="C22" s="218">
        <v>11029</v>
      </c>
      <c r="D22" s="219">
        <f t="shared" si="0"/>
        <v>3151.1428571428573</v>
      </c>
      <c r="E22" s="220">
        <v>251137</v>
      </c>
      <c r="F22" s="226">
        <v>290065</v>
      </c>
      <c r="G22" s="212">
        <f>SUM(F22*100/E22)</f>
        <v>115.50070280364901</v>
      </c>
      <c r="H22" s="223"/>
      <c r="I22" s="223"/>
      <c r="J22" s="224"/>
    </row>
    <row r="23" spans="1:10" x14ac:dyDescent="0.25">
      <c r="A23" s="216" t="s">
        <v>241</v>
      </c>
      <c r="B23" s="225">
        <v>1510</v>
      </c>
      <c r="C23" s="218">
        <v>962</v>
      </c>
      <c r="D23" s="219">
        <f t="shared" si="0"/>
        <v>63.70860927152318</v>
      </c>
      <c r="E23" s="220">
        <v>241859</v>
      </c>
      <c r="F23" s="226">
        <v>173509</v>
      </c>
      <c r="G23" s="212">
        <f>SUM(F23*100/E23)</f>
        <v>71.739732654149734</v>
      </c>
      <c r="H23" s="223"/>
      <c r="I23" s="223"/>
      <c r="J23" s="224"/>
    </row>
    <row r="24" spans="1:10" x14ac:dyDescent="0.25">
      <c r="A24" s="233" t="s">
        <v>242</v>
      </c>
      <c r="B24" s="234">
        <v>42644</v>
      </c>
      <c r="C24" s="235">
        <v>44937</v>
      </c>
      <c r="D24" s="219">
        <f t="shared" si="0"/>
        <v>105.37707532126443</v>
      </c>
      <c r="E24" s="220"/>
      <c r="F24" s="226"/>
      <c r="G24" s="227"/>
      <c r="H24" s="223"/>
      <c r="I24" s="223"/>
      <c r="J24" s="224"/>
    </row>
    <row r="25" spans="1:10" x14ac:dyDescent="0.25">
      <c r="A25" s="216" t="s">
        <v>243</v>
      </c>
      <c r="B25" s="225">
        <v>15984</v>
      </c>
      <c r="C25" s="235">
        <v>19526</v>
      </c>
      <c r="D25" s="219">
        <f t="shared" si="0"/>
        <v>122.15965965965965</v>
      </c>
      <c r="E25" s="220">
        <v>209981</v>
      </c>
      <c r="F25" s="226">
        <v>182671</v>
      </c>
      <c r="G25" s="212">
        <f>SUM(F25*100/E25)</f>
        <v>86.99406136745705</v>
      </c>
      <c r="H25" s="223"/>
      <c r="I25" s="223"/>
      <c r="J25" s="224"/>
    </row>
    <row r="26" spans="1:10" x14ac:dyDescent="0.25">
      <c r="A26" s="216" t="s">
        <v>244</v>
      </c>
      <c r="B26" s="225">
        <v>1500</v>
      </c>
      <c r="C26" s="218">
        <v>1514</v>
      </c>
      <c r="D26" s="219">
        <f t="shared" si="0"/>
        <v>100.93333333333334</v>
      </c>
      <c r="E26" s="220"/>
      <c r="F26" s="226"/>
      <c r="G26" s="212"/>
      <c r="H26" s="223"/>
      <c r="I26" s="223"/>
      <c r="J26" s="224"/>
    </row>
    <row r="27" spans="1:10" x14ac:dyDescent="0.25">
      <c r="A27" s="216" t="s">
        <v>245</v>
      </c>
      <c r="B27" s="225">
        <v>81785</v>
      </c>
      <c r="C27" s="218">
        <v>81473</v>
      </c>
      <c r="D27" s="219">
        <f t="shared" si="0"/>
        <v>99.618511952069454</v>
      </c>
      <c r="E27" s="220">
        <v>201736</v>
      </c>
      <c r="F27" s="226">
        <v>208700</v>
      </c>
      <c r="G27" s="212">
        <f>SUM(F27*100/E27)</f>
        <v>103.4520363247016</v>
      </c>
      <c r="H27" s="223"/>
      <c r="I27" s="223"/>
      <c r="J27" s="224"/>
    </row>
    <row r="28" spans="1:10" x14ac:dyDescent="0.25">
      <c r="A28" s="216" t="s">
        <v>246</v>
      </c>
      <c r="B28" s="225">
        <v>9800</v>
      </c>
      <c r="C28" s="218">
        <v>8170</v>
      </c>
      <c r="D28" s="219">
        <f t="shared" si="0"/>
        <v>83.367346938775512</v>
      </c>
      <c r="E28" s="220">
        <v>856973</v>
      </c>
      <c r="F28" s="226">
        <v>372157</v>
      </c>
      <c r="G28" s="212">
        <f>SUM(F28*100/E28)</f>
        <v>43.426922435129228</v>
      </c>
      <c r="H28" s="223"/>
      <c r="I28" s="223"/>
      <c r="J28" s="224"/>
    </row>
    <row r="29" spans="1:10" x14ac:dyDescent="0.25">
      <c r="A29" s="216" t="s">
        <v>247</v>
      </c>
      <c r="B29" s="225">
        <v>38002</v>
      </c>
      <c r="C29" s="218">
        <v>59783</v>
      </c>
      <c r="D29" s="219">
        <f t="shared" si="0"/>
        <v>157.31540445239725</v>
      </c>
      <c r="E29" s="220">
        <v>704880</v>
      </c>
      <c r="F29" s="226">
        <v>483991</v>
      </c>
      <c r="G29" s="212">
        <f>SUM(F29*100/E29)</f>
        <v>68.662892974690735</v>
      </c>
      <c r="H29" s="223"/>
      <c r="I29" s="223"/>
      <c r="J29" s="224"/>
    </row>
    <row r="30" spans="1:10" x14ac:dyDescent="0.25">
      <c r="A30" s="216" t="s">
        <v>248</v>
      </c>
      <c r="B30" s="225">
        <v>230</v>
      </c>
      <c r="C30" s="218">
        <v>245</v>
      </c>
      <c r="D30" s="219">
        <f t="shared" si="0"/>
        <v>106.52173913043478</v>
      </c>
      <c r="E30" s="220"/>
      <c r="F30" s="226"/>
      <c r="G30" s="212"/>
      <c r="H30" s="223"/>
      <c r="I30" s="223"/>
      <c r="J30" s="224"/>
    </row>
    <row r="31" spans="1:10" x14ac:dyDescent="0.25">
      <c r="A31" s="216" t="s">
        <v>249</v>
      </c>
      <c r="B31" s="225">
        <v>90</v>
      </c>
      <c r="C31" s="218">
        <v>458</v>
      </c>
      <c r="D31" s="219">
        <f t="shared" si="0"/>
        <v>508.88888888888891</v>
      </c>
      <c r="E31" s="220"/>
      <c r="F31" s="226"/>
      <c r="G31" s="212"/>
      <c r="H31" s="223"/>
      <c r="I31" s="223"/>
      <c r="J31" s="224"/>
    </row>
    <row r="32" spans="1:10" x14ac:dyDescent="0.25">
      <c r="A32" s="216" t="s">
        <v>250</v>
      </c>
      <c r="B32" s="225">
        <v>1000</v>
      </c>
      <c r="C32" s="218">
        <v>2768</v>
      </c>
      <c r="D32" s="219">
        <f t="shared" si="0"/>
        <v>276.8</v>
      </c>
      <c r="E32" s="220"/>
      <c r="F32" s="226"/>
      <c r="G32" s="212"/>
      <c r="H32" s="223"/>
      <c r="I32" s="223"/>
      <c r="J32" s="224"/>
    </row>
    <row r="33" spans="1:10" x14ac:dyDescent="0.25">
      <c r="A33" s="216" t="s">
        <v>251</v>
      </c>
      <c r="B33" s="225">
        <v>300</v>
      </c>
      <c r="C33" s="218">
        <v>300</v>
      </c>
      <c r="D33" s="219">
        <f t="shared" si="0"/>
        <v>100</v>
      </c>
      <c r="E33" s="220"/>
      <c r="F33" s="226"/>
      <c r="G33" s="212"/>
      <c r="H33" s="223"/>
      <c r="I33" s="223"/>
      <c r="J33" s="224"/>
    </row>
    <row r="34" spans="1:10" x14ac:dyDescent="0.25">
      <c r="A34" s="216" t="s">
        <v>252</v>
      </c>
      <c r="B34" s="225">
        <v>10756</v>
      </c>
      <c r="C34" s="218">
        <v>9206</v>
      </c>
      <c r="D34" s="219">
        <f t="shared" si="0"/>
        <v>85.589438452956486</v>
      </c>
      <c r="E34" s="220"/>
      <c r="F34" s="226"/>
      <c r="G34" s="212"/>
      <c r="H34" s="223"/>
      <c r="I34" s="223"/>
      <c r="J34" s="224"/>
    </row>
    <row r="35" spans="1:10" x14ac:dyDescent="0.25">
      <c r="A35" s="216" t="s">
        <v>253</v>
      </c>
      <c r="B35" s="225">
        <v>3300</v>
      </c>
      <c r="C35" s="218">
        <v>3981</v>
      </c>
      <c r="D35" s="219">
        <f t="shared" si="0"/>
        <v>120.63636363636364</v>
      </c>
      <c r="E35" s="220"/>
      <c r="F35" s="225"/>
      <c r="G35" s="212"/>
      <c r="H35" s="223"/>
      <c r="I35" s="223"/>
      <c r="J35" s="224"/>
    </row>
    <row r="36" spans="1:10" x14ac:dyDescent="0.25">
      <c r="A36" s="216" t="s">
        <v>254</v>
      </c>
      <c r="B36" s="225">
        <v>1000</v>
      </c>
      <c r="C36" s="218">
        <v>971</v>
      </c>
      <c r="D36" s="219">
        <f t="shared" si="0"/>
        <v>97.1</v>
      </c>
      <c r="E36" s="220"/>
      <c r="F36" s="226"/>
      <c r="G36" s="212"/>
      <c r="H36" s="223"/>
      <c r="I36" s="223"/>
      <c r="J36" s="224"/>
    </row>
    <row r="37" spans="1:10" x14ac:dyDescent="0.25">
      <c r="A37" s="216" t="s">
        <v>255</v>
      </c>
      <c r="B37" s="225">
        <v>1000</v>
      </c>
      <c r="C37" s="218">
        <v>1412</v>
      </c>
      <c r="D37" s="219">
        <f t="shared" si="0"/>
        <v>141.19999999999999</v>
      </c>
      <c r="E37" s="220"/>
      <c r="F37" s="226"/>
      <c r="G37" s="212"/>
      <c r="H37" s="223"/>
      <c r="I37" s="223"/>
      <c r="J37" s="224"/>
    </row>
    <row r="38" spans="1:10" x14ac:dyDescent="0.25">
      <c r="A38" s="216" t="s">
        <v>256</v>
      </c>
      <c r="B38" s="225">
        <v>20</v>
      </c>
      <c r="C38" s="218">
        <v>38</v>
      </c>
      <c r="D38" s="219">
        <f t="shared" si="0"/>
        <v>190</v>
      </c>
      <c r="E38" s="220"/>
      <c r="F38" s="226"/>
      <c r="G38" s="212"/>
      <c r="H38" s="223"/>
      <c r="I38" s="223"/>
      <c r="J38" s="224"/>
    </row>
    <row r="39" spans="1:10" x14ac:dyDescent="0.25">
      <c r="A39" s="216" t="s">
        <v>257</v>
      </c>
      <c r="B39" s="225">
        <v>600</v>
      </c>
      <c r="C39" s="218">
        <v>2040</v>
      </c>
      <c r="D39" s="219">
        <f t="shared" si="0"/>
        <v>340</v>
      </c>
      <c r="E39" s="220"/>
      <c r="F39" s="226"/>
      <c r="G39" s="212"/>
      <c r="H39" s="223"/>
      <c r="I39" s="223"/>
      <c r="J39" s="224"/>
    </row>
    <row r="40" spans="1:10" x14ac:dyDescent="0.25">
      <c r="A40" s="236" t="s">
        <v>258</v>
      </c>
      <c r="B40" s="217"/>
      <c r="C40" s="231"/>
      <c r="D40" s="228" t="s">
        <v>228</v>
      </c>
      <c r="E40" s="220">
        <v>50305</v>
      </c>
      <c r="F40" s="226"/>
      <c r="G40" s="227" t="s">
        <v>228</v>
      </c>
      <c r="H40" s="223">
        <v>1301972</v>
      </c>
      <c r="I40" s="223">
        <v>41061</v>
      </c>
      <c r="J40" s="237">
        <f>SUM(I40*100/H40)</f>
        <v>3.1537544586212301</v>
      </c>
    </row>
    <row r="41" spans="1:10" x14ac:dyDescent="0.25">
      <c r="A41" s="238" t="s">
        <v>259</v>
      </c>
      <c r="B41" s="239">
        <v>500</v>
      </c>
      <c r="C41" s="239">
        <v>354</v>
      </c>
      <c r="D41" s="240">
        <f t="shared" si="0"/>
        <v>70.8</v>
      </c>
      <c r="E41" s="241"/>
      <c r="F41" s="242"/>
      <c r="G41" s="243"/>
      <c r="H41" s="223"/>
      <c r="I41" s="223"/>
      <c r="J41" s="224"/>
    </row>
    <row r="42" spans="1:10" x14ac:dyDescent="0.25">
      <c r="A42" s="244" t="s">
        <v>260</v>
      </c>
      <c r="B42" s="245"/>
      <c r="C42" s="245"/>
      <c r="D42" s="228" t="s">
        <v>228</v>
      </c>
      <c r="E42" s="246"/>
      <c r="F42" s="246"/>
      <c r="G42" s="219"/>
      <c r="H42" s="223"/>
      <c r="I42" s="223"/>
      <c r="J42" s="224"/>
    </row>
    <row r="43" spans="1:10" ht="13.8" thickBot="1" x14ac:dyDescent="0.3">
      <c r="A43" s="247" t="s">
        <v>261</v>
      </c>
      <c r="B43" s="248"/>
      <c r="C43" s="248">
        <v>11</v>
      </c>
      <c r="D43" s="249" t="s">
        <v>228</v>
      </c>
      <c r="E43" s="250"/>
      <c r="F43" s="250"/>
      <c r="G43" s="251"/>
      <c r="H43" s="252"/>
      <c r="I43" s="253"/>
      <c r="J43" s="254"/>
    </row>
    <row r="44" spans="1:10" ht="16.5" customHeight="1" thickBot="1" x14ac:dyDescent="0.3">
      <c r="A44" s="255" t="s">
        <v>262</v>
      </c>
      <c r="B44" s="256">
        <f>SUM(B8:B43)</f>
        <v>321202</v>
      </c>
      <c r="C44" s="256">
        <f>SUM(C8:C43)</f>
        <v>420854</v>
      </c>
      <c r="D44" s="257">
        <f t="shared" si="0"/>
        <v>131.02471342021531</v>
      </c>
      <c r="E44" s="256">
        <f>SUM(E8:E43)</f>
        <v>3148001</v>
      </c>
      <c r="F44" s="256">
        <f>SUM(F8:F43)</f>
        <v>2146642</v>
      </c>
      <c r="G44" s="258">
        <f>SUM(F44*100/E44)</f>
        <v>68.190639075400554</v>
      </c>
      <c r="H44" s="256">
        <f>SUM(H8:H43)</f>
        <v>1301972</v>
      </c>
      <c r="I44" s="256">
        <f>SUM(I8:I43)</f>
        <v>41061</v>
      </c>
      <c r="J44" s="259">
        <f>SUM(I44*100/H44)</f>
        <v>3.1537544586212301</v>
      </c>
    </row>
    <row r="45" spans="1:10" ht="13.8" thickTop="1" x14ac:dyDescent="0.25">
      <c r="A45" s="260"/>
      <c r="B45" s="261"/>
      <c r="C45" s="261"/>
      <c r="D45" s="261"/>
      <c r="E45" s="261"/>
      <c r="F45" s="261"/>
      <c r="G45" s="261"/>
    </row>
    <row r="46" spans="1:10" x14ac:dyDescent="0.25">
      <c r="A46" s="262"/>
      <c r="B46" s="263"/>
    </row>
    <row r="47" spans="1:10" x14ac:dyDescent="0.25">
      <c r="A47" s="264"/>
      <c r="B47" s="263"/>
      <c r="C47" s="263"/>
    </row>
    <row r="48" spans="1:10" x14ac:dyDescent="0.25">
      <c r="A48" s="264"/>
      <c r="B48" s="263"/>
      <c r="C48" s="263"/>
      <c r="E48" s="263"/>
    </row>
    <row r="49" spans="1:5" x14ac:dyDescent="0.25">
      <c r="A49" s="264"/>
      <c r="B49" s="263"/>
      <c r="C49" s="263"/>
      <c r="E49" s="263"/>
    </row>
    <row r="50" spans="1:5" x14ac:dyDescent="0.25">
      <c r="A50" s="264"/>
      <c r="B50" s="263"/>
      <c r="C50" s="263"/>
      <c r="E50" s="263"/>
    </row>
    <row r="51" spans="1:5" x14ac:dyDescent="0.25">
      <c r="B51" s="265"/>
      <c r="C51" s="265"/>
      <c r="E51" s="263"/>
    </row>
    <row r="52" spans="1:5" x14ac:dyDescent="0.25">
      <c r="B52" s="263"/>
      <c r="C52" s="263"/>
    </row>
    <row r="53" spans="1:5" x14ac:dyDescent="0.25">
      <c r="B53" s="263"/>
      <c r="C53" s="263"/>
    </row>
  </sheetData>
  <mergeCells count="6">
    <mergeCell ref="A3:G3"/>
    <mergeCell ref="A4:G4"/>
    <mergeCell ref="A6:A7"/>
    <mergeCell ref="B6:D6"/>
    <mergeCell ref="E6:G6"/>
    <mergeCell ref="H6:J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2"/>
  <sheetViews>
    <sheetView workbookViewId="0">
      <selection sqref="A1:B1"/>
    </sheetView>
  </sheetViews>
  <sheetFormatPr defaultRowHeight="14.4" x14ac:dyDescent="0.3"/>
  <cols>
    <col min="1" max="1" width="51.44140625" customWidth="1"/>
    <col min="2" max="11" width="12.33203125" customWidth="1"/>
    <col min="257" max="257" width="51.44140625" customWidth="1"/>
    <col min="258" max="267" width="12.33203125" customWidth="1"/>
    <col min="513" max="513" width="51.44140625" customWidth="1"/>
    <col min="514" max="523" width="12.33203125" customWidth="1"/>
    <col min="769" max="769" width="51.44140625" customWidth="1"/>
    <col min="770" max="779" width="12.33203125" customWidth="1"/>
    <col min="1025" max="1025" width="51.44140625" customWidth="1"/>
    <col min="1026" max="1035" width="12.33203125" customWidth="1"/>
    <col min="1281" max="1281" width="51.44140625" customWidth="1"/>
    <col min="1282" max="1291" width="12.33203125" customWidth="1"/>
    <col min="1537" max="1537" width="51.44140625" customWidth="1"/>
    <col min="1538" max="1547" width="12.33203125" customWidth="1"/>
    <col min="1793" max="1793" width="51.44140625" customWidth="1"/>
    <col min="1794" max="1803" width="12.33203125" customWidth="1"/>
    <col min="2049" max="2049" width="51.44140625" customWidth="1"/>
    <col min="2050" max="2059" width="12.33203125" customWidth="1"/>
    <col min="2305" max="2305" width="51.44140625" customWidth="1"/>
    <col min="2306" max="2315" width="12.33203125" customWidth="1"/>
    <col min="2561" max="2561" width="51.44140625" customWidth="1"/>
    <col min="2562" max="2571" width="12.33203125" customWidth="1"/>
    <col min="2817" max="2817" width="51.44140625" customWidth="1"/>
    <col min="2818" max="2827" width="12.33203125" customWidth="1"/>
    <col min="3073" max="3073" width="51.44140625" customWidth="1"/>
    <col min="3074" max="3083" width="12.33203125" customWidth="1"/>
    <col min="3329" max="3329" width="51.44140625" customWidth="1"/>
    <col min="3330" max="3339" width="12.33203125" customWidth="1"/>
    <col min="3585" max="3585" width="51.44140625" customWidth="1"/>
    <col min="3586" max="3595" width="12.33203125" customWidth="1"/>
    <col min="3841" max="3841" width="51.44140625" customWidth="1"/>
    <col min="3842" max="3851" width="12.33203125" customWidth="1"/>
    <col min="4097" max="4097" width="51.44140625" customWidth="1"/>
    <col min="4098" max="4107" width="12.33203125" customWidth="1"/>
    <col min="4353" max="4353" width="51.44140625" customWidth="1"/>
    <col min="4354" max="4363" width="12.33203125" customWidth="1"/>
    <col min="4609" max="4609" width="51.44140625" customWidth="1"/>
    <col min="4610" max="4619" width="12.33203125" customWidth="1"/>
    <col min="4865" max="4865" width="51.44140625" customWidth="1"/>
    <col min="4866" max="4875" width="12.33203125" customWidth="1"/>
    <col min="5121" max="5121" width="51.44140625" customWidth="1"/>
    <col min="5122" max="5131" width="12.33203125" customWidth="1"/>
    <col min="5377" max="5377" width="51.44140625" customWidth="1"/>
    <col min="5378" max="5387" width="12.33203125" customWidth="1"/>
    <col min="5633" max="5633" width="51.44140625" customWidth="1"/>
    <col min="5634" max="5643" width="12.33203125" customWidth="1"/>
    <col min="5889" max="5889" width="51.44140625" customWidth="1"/>
    <col min="5890" max="5899" width="12.33203125" customWidth="1"/>
    <col min="6145" max="6145" width="51.44140625" customWidth="1"/>
    <col min="6146" max="6155" width="12.33203125" customWidth="1"/>
    <col min="6401" max="6401" width="51.44140625" customWidth="1"/>
    <col min="6402" max="6411" width="12.33203125" customWidth="1"/>
    <col min="6657" max="6657" width="51.44140625" customWidth="1"/>
    <col min="6658" max="6667" width="12.33203125" customWidth="1"/>
    <col min="6913" max="6913" width="51.44140625" customWidth="1"/>
    <col min="6914" max="6923" width="12.33203125" customWidth="1"/>
    <col min="7169" max="7169" width="51.44140625" customWidth="1"/>
    <col min="7170" max="7179" width="12.33203125" customWidth="1"/>
    <col min="7425" max="7425" width="51.44140625" customWidth="1"/>
    <col min="7426" max="7435" width="12.33203125" customWidth="1"/>
    <col min="7681" max="7681" width="51.44140625" customWidth="1"/>
    <col min="7682" max="7691" width="12.33203125" customWidth="1"/>
    <col min="7937" max="7937" width="51.44140625" customWidth="1"/>
    <col min="7938" max="7947" width="12.33203125" customWidth="1"/>
    <col min="8193" max="8193" width="51.44140625" customWidth="1"/>
    <col min="8194" max="8203" width="12.33203125" customWidth="1"/>
    <col min="8449" max="8449" width="51.44140625" customWidth="1"/>
    <col min="8450" max="8459" width="12.33203125" customWidth="1"/>
    <col min="8705" max="8705" width="51.44140625" customWidth="1"/>
    <col min="8706" max="8715" width="12.33203125" customWidth="1"/>
    <col min="8961" max="8961" width="51.44140625" customWidth="1"/>
    <col min="8962" max="8971" width="12.33203125" customWidth="1"/>
    <col min="9217" max="9217" width="51.44140625" customWidth="1"/>
    <col min="9218" max="9227" width="12.33203125" customWidth="1"/>
    <col min="9473" max="9473" width="51.44140625" customWidth="1"/>
    <col min="9474" max="9483" width="12.33203125" customWidth="1"/>
    <col min="9729" max="9729" width="51.44140625" customWidth="1"/>
    <col min="9730" max="9739" width="12.33203125" customWidth="1"/>
    <col min="9985" max="9985" width="51.44140625" customWidth="1"/>
    <col min="9986" max="9995" width="12.33203125" customWidth="1"/>
    <col min="10241" max="10241" width="51.44140625" customWidth="1"/>
    <col min="10242" max="10251" width="12.33203125" customWidth="1"/>
    <col min="10497" max="10497" width="51.44140625" customWidth="1"/>
    <col min="10498" max="10507" width="12.33203125" customWidth="1"/>
    <col min="10753" max="10753" width="51.44140625" customWidth="1"/>
    <col min="10754" max="10763" width="12.33203125" customWidth="1"/>
    <col min="11009" max="11009" width="51.44140625" customWidth="1"/>
    <col min="11010" max="11019" width="12.33203125" customWidth="1"/>
    <col min="11265" max="11265" width="51.44140625" customWidth="1"/>
    <col min="11266" max="11275" width="12.33203125" customWidth="1"/>
    <col min="11521" max="11521" width="51.44140625" customWidth="1"/>
    <col min="11522" max="11531" width="12.33203125" customWidth="1"/>
    <col min="11777" max="11777" width="51.44140625" customWidth="1"/>
    <col min="11778" max="11787" width="12.33203125" customWidth="1"/>
    <col min="12033" max="12033" width="51.44140625" customWidth="1"/>
    <col min="12034" max="12043" width="12.33203125" customWidth="1"/>
    <col min="12289" max="12289" width="51.44140625" customWidth="1"/>
    <col min="12290" max="12299" width="12.33203125" customWidth="1"/>
    <col min="12545" max="12545" width="51.44140625" customWidth="1"/>
    <col min="12546" max="12555" width="12.33203125" customWidth="1"/>
    <col min="12801" max="12801" width="51.44140625" customWidth="1"/>
    <col min="12802" max="12811" width="12.33203125" customWidth="1"/>
    <col min="13057" max="13057" width="51.44140625" customWidth="1"/>
    <col min="13058" max="13067" width="12.33203125" customWidth="1"/>
    <col min="13313" max="13313" width="51.44140625" customWidth="1"/>
    <col min="13314" max="13323" width="12.33203125" customWidth="1"/>
    <col min="13569" max="13569" width="51.44140625" customWidth="1"/>
    <col min="13570" max="13579" width="12.33203125" customWidth="1"/>
    <col min="13825" max="13825" width="51.44140625" customWidth="1"/>
    <col min="13826" max="13835" width="12.33203125" customWidth="1"/>
    <col min="14081" max="14081" width="51.44140625" customWidth="1"/>
    <col min="14082" max="14091" width="12.33203125" customWidth="1"/>
    <col min="14337" max="14337" width="51.44140625" customWidth="1"/>
    <col min="14338" max="14347" width="12.33203125" customWidth="1"/>
    <col min="14593" max="14593" width="51.44140625" customWidth="1"/>
    <col min="14594" max="14603" width="12.33203125" customWidth="1"/>
    <col min="14849" max="14849" width="51.44140625" customWidth="1"/>
    <col min="14850" max="14859" width="12.33203125" customWidth="1"/>
    <col min="15105" max="15105" width="51.44140625" customWidth="1"/>
    <col min="15106" max="15115" width="12.33203125" customWidth="1"/>
    <col min="15361" max="15361" width="51.44140625" customWidth="1"/>
    <col min="15362" max="15371" width="12.33203125" customWidth="1"/>
    <col min="15617" max="15617" width="51.44140625" customWidth="1"/>
    <col min="15618" max="15627" width="12.33203125" customWidth="1"/>
    <col min="15873" max="15873" width="51.44140625" customWidth="1"/>
    <col min="15874" max="15883" width="12.33203125" customWidth="1"/>
    <col min="16129" max="16129" width="51.44140625" customWidth="1"/>
    <col min="16130" max="16139" width="12.33203125" customWidth="1"/>
  </cols>
  <sheetData>
    <row r="1" spans="1:18" x14ac:dyDescent="0.3">
      <c r="A1" s="325" t="s">
        <v>317</v>
      </c>
      <c r="B1" s="325"/>
    </row>
    <row r="2" spans="1:18" x14ac:dyDescent="0.3">
      <c r="A2" s="326" t="s">
        <v>305</v>
      </c>
      <c r="B2" s="327"/>
    </row>
    <row r="3" spans="1:18" x14ac:dyDescent="0.3">
      <c r="A3" s="410" t="s">
        <v>306</v>
      </c>
      <c r="B3" s="327"/>
    </row>
    <row r="4" spans="1:18" x14ac:dyDescent="0.3">
      <c r="A4" s="410" t="s">
        <v>307</v>
      </c>
      <c r="B4" s="327"/>
    </row>
    <row r="5" spans="1:18" x14ac:dyDescent="0.3">
      <c r="A5" s="410" t="s">
        <v>308</v>
      </c>
      <c r="B5" s="328"/>
    </row>
    <row r="7" spans="1:18" x14ac:dyDescent="0.3">
      <c r="A7" s="266" t="s">
        <v>263</v>
      </c>
      <c r="B7" s="267"/>
      <c r="C7" s="267"/>
      <c r="D7" s="267"/>
      <c r="E7" s="267"/>
      <c r="F7" s="267"/>
      <c r="G7" s="267"/>
      <c r="H7" s="267"/>
      <c r="I7" s="267"/>
      <c r="J7" s="267"/>
      <c r="K7" s="267"/>
    </row>
    <row r="8" spans="1:18" ht="15" thickBot="1" x14ac:dyDescent="0.35">
      <c r="A8" s="268" t="s">
        <v>2</v>
      </c>
      <c r="B8" s="269"/>
      <c r="C8" s="269"/>
      <c r="D8" s="269"/>
      <c r="E8" s="269"/>
      <c r="F8" s="269"/>
      <c r="G8" s="269"/>
      <c r="H8" s="269"/>
      <c r="I8" s="269"/>
      <c r="J8" s="269"/>
      <c r="K8" s="269"/>
    </row>
    <row r="9" spans="1:18" ht="14.1" customHeight="1" x14ac:dyDescent="0.3">
      <c r="A9" s="270" t="s">
        <v>218</v>
      </c>
      <c r="B9" s="271"/>
      <c r="C9" s="272" t="s">
        <v>264</v>
      </c>
      <c r="D9" s="273"/>
      <c r="E9" s="274"/>
      <c r="F9" s="275" t="s">
        <v>265</v>
      </c>
      <c r="G9" s="276"/>
      <c r="H9" s="277"/>
      <c r="I9" s="275" t="s">
        <v>266</v>
      </c>
      <c r="J9" s="278"/>
      <c r="K9" s="279"/>
    </row>
    <row r="10" spans="1:18" ht="14.1" customHeight="1" x14ac:dyDescent="0.3">
      <c r="A10" s="280"/>
      <c r="B10" s="281"/>
      <c r="C10" s="282"/>
      <c r="D10" s="282"/>
      <c r="E10" s="283"/>
      <c r="F10" s="284"/>
      <c r="G10" s="285"/>
      <c r="H10" s="286"/>
      <c r="I10" s="287"/>
      <c r="J10" s="288"/>
      <c r="K10" s="289"/>
    </row>
    <row r="11" spans="1:18" ht="15" thickBot="1" x14ac:dyDescent="0.35">
      <c r="A11" s="290"/>
      <c r="B11" s="291" t="s">
        <v>267</v>
      </c>
      <c r="C11" s="292" t="s">
        <v>222</v>
      </c>
      <c r="D11" s="293" t="s">
        <v>223</v>
      </c>
      <c r="E11" s="293" t="s">
        <v>224</v>
      </c>
      <c r="F11" s="293" t="s">
        <v>222</v>
      </c>
      <c r="G11" s="293" t="s">
        <v>223</v>
      </c>
      <c r="H11" s="293" t="s">
        <v>224</v>
      </c>
      <c r="I11" s="293" t="s">
        <v>222</v>
      </c>
      <c r="J11" s="293" t="s">
        <v>223</v>
      </c>
      <c r="K11" s="294" t="s">
        <v>224</v>
      </c>
    </row>
    <row r="12" spans="1:18" x14ac:dyDescent="0.3">
      <c r="A12" s="295" t="s">
        <v>268</v>
      </c>
      <c r="B12" s="296">
        <v>2101</v>
      </c>
      <c r="C12" s="297">
        <v>0</v>
      </c>
      <c r="D12" s="297">
        <v>0</v>
      </c>
      <c r="E12" s="298">
        <v>0</v>
      </c>
      <c r="F12" s="297">
        <v>388</v>
      </c>
      <c r="G12" s="297">
        <v>427</v>
      </c>
      <c r="H12" s="298">
        <v>110.05154639175258</v>
      </c>
      <c r="I12" s="297">
        <v>970</v>
      </c>
      <c r="J12" s="297">
        <v>1346</v>
      </c>
      <c r="K12" s="299">
        <v>138.76288659793815</v>
      </c>
      <c r="L12" s="300"/>
    </row>
    <row r="13" spans="1:18" x14ac:dyDescent="0.3">
      <c r="A13" s="301" t="s">
        <v>269</v>
      </c>
      <c r="B13" s="302">
        <v>2102</v>
      </c>
      <c r="C13" s="297">
        <v>0</v>
      </c>
      <c r="D13" s="297">
        <v>0</v>
      </c>
      <c r="E13" s="298">
        <v>0</v>
      </c>
      <c r="F13" s="297">
        <v>0</v>
      </c>
      <c r="G13" s="297">
        <v>0</v>
      </c>
      <c r="H13" s="298">
        <v>0</v>
      </c>
      <c r="I13" s="297">
        <v>0</v>
      </c>
      <c r="J13" s="297">
        <v>9</v>
      </c>
      <c r="K13" s="299">
        <v>0</v>
      </c>
      <c r="L13" s="300"/>
    </row>
    <row r="14" spans="1:18" ht="15.6" x14ac:dyDescent="0.3">
      <c r="A14" s="301" t="s">
        <v>270</v>
      </c>
      <c r="B14" s="302">
        <v>2103</v>
      </c>
      <c r="C14" s="297">
        <v>0</v>
      </c>
      <c r="D14" s="297">
        <v>0</v>
      </c>
      <c r="E14" s="298">
        <v>0</v>
      </c>
      <c r="F14" s="297">
        <v>111</v>
      </c>
      <c r="G14" s="297">
        <v>148</v>
      </c>
      <c r="H14" s="298">
        <v>133.33333333333331</v>
      </c>
      <c r="I14" s="297">
        <v>457</v>
      </c>
      <c r="J14" s="297">
        <v>304</v>
      </c>
      <c r="K14" s="299">
        <v>66.520787746170669</v>
      </c>
      <c r="L14" s="300"/>
      <c r="M14" s="303"/>
      <c r="N14" s="304"/>
      <c r="O14" s="304"/>
      <c r="P14" s="304"/>
      <c r="Q14" s="304"/>
      <c r="R14" s="304"/>
    </row>
    <row r="15" spans="1:18" x14ac:dyDescent="0.3">
      <c r="A15" s="301" t="s">
        <v>271</v>
      </c>
      <c r="B15" s="302">
        <v>2104</v>
      </c>
      <c r="C15" s="297">
        <v>0</v>
      </c>
      <c r="D15" s="297">
        <v>0</v>
      </c>
      <c r="E15" s="298">
        <v>0</v>
      </c>
      <c r="F15" s="297">
        <v>0</v>
      </c>
      <c r="G15" s="297">
        <v>0</v>
      </c>
      <c r="H15" s="298">
        <v>0</v>
      </c>
      <c r="I15" s="297">
        <v>0</v>
      </c>
      <c r="J15" s="297">
        <v>0</v>
      </c>
      <c r="K15" s="299">
        <v>0</v>
      </c>
      <c r="L15" s="300"/>
      <c r="M15" s="304"/>
      <c r="N15" s="304"/>
      <c r="O15" s="304"/>
      <c r="P15" s="304"/>
      <c r="Q15" s="304"/>
      <c r="R15" s="304"/>
    </row>
    <row r="16" spans="1:18" x14ac:dyDescent="0.3">
      <c r="A16" s="301" t="s">
        <v>272</v>
      </c>
      <c r="B16" s="302">
        <v>2105</v>
      </c>
      <c r="C16" s="297">
        <v>0</v>
      </c>
      <c r="D16" s="297">
        <v>0</v>
      </c>
      <c r="E16" s="298">
        <v>0</v>
      </c>
      <c r="F16" s="297">
        <v>10</v>
      </c>
      <c r="G16" s="297">
        <v>6</v>
      </c>
      <c r="H16" s="298">
        <v>60</v>
      </c>
      <c r="I16" s="297">
        <v>0</v>
      </c>
      <c r="J16" s="297">
        <v>2</v>
      </c>
      <c r="K16" s="299">
        <v>0</v>
      </c>
      <c r="L16" s="300"/>
    </row>
    <row r="17" spans="1:12" x14ac:dyDescent="0.3">
      <c r="A17" s="301" t="s">
        <v>273</v>
      </c>
      <c r="B17" s="302">
        <v>2106</v>
      </c>
      <c r="C17" s="297">
        <v>0</v>
      </c>
      <c r="D17" s="297">
        <v>0</v>
      </c>
      <c r="E17" s="298">
        <v>0</v>
      </c>
      <c r="F17" s="297">
        <v>0</v>
      </c>
      <c r="G17" s="297">
        <v>0</v>
      </c>
      <c r="H17" s="298">
        <v>0</v>
      </c>
      <c r="I17" s="297">
        <v>1</v>
      </c>
      <c r="J17" s="297">
        <v>1</v>
      </c>
      <c r="K17" s="299">
        <v>100</v>
      </c>
      <c r="L17" s="300"/>
    </row>
    <row r="18" spans="1:12" x14ac:dyDescent="0.3">
      <c r="A18" s="301" t="s">
        <v>274</v>
      </c>
      <c r="B18" s="302">
        <v>2107</v>
      </c>
      <c r="C18" s="297">
        <v>0</v>
      </c>
      <c r="D18" s="297">
        <v>0</v>
      </c>
      <c r="E18" s="298">
        <v>0</v>
      </c>
      <c r="F18" s="297">
        <v>15</v>
      </c>
      <c r="G18" s="297">
        <v>10</v>
      </c>
      <c r="H18" s="298">
        <v>66.666666666666657</v>
      </c>
      <c r="I18" s="297">
        <v>406</v>
      </c>
      <c r="J18" s="297">
        <v>250</v>
      </c>
      <c r="K18" s="299">
        <v>61.576354679802961</v>
      </c>
      <c r="L18" s="300"/>
    </row>
    <row r="19" spans="1:12" x14ac:dyDescent="0.3">
      <c r="A19" s="301" t="s">
        <v>275</v>
      </c>
      <c r="B19" s="302">
        <v>2108</v>
      </c>
      <c r="C19" s="297">
        <v>0</v>
      </c>
      <c r="D19" s="297">
        <v>0</v>
      </c>
      <c r="E19" s="298">
        <v>0</v>
      </c>
      <c r="F19" s="297">
        <v>4</v>
      </c>
      <c r="G19" s="297">
        <v>4</v>
      </c>
      <c r="H19" s="298">
        <v>100</v>
      </c>
      <c r="I19" s="297">
        <v>0</v>
      </c>
      <c r="J19" s="297">
        <v>1</v>
      </c>
      <c r="K19" s="299">
        <v>0</v>
      </c>
      <c r="L19" s="300"/>
    </row>
    <row r="20" spans="1:12" x14ac:dyDescent="0.3">
      <c r="A20" s="301" t="s">
        <v>276</v>
      </c>
      <c r="B20" s="302">
        <v>2109</v>
      </c>
      <c r="C20" s="297">
        <v>0</v>
      </c>
      <c r="D20" s="297">
        <v>0</v>
      </c>
      <c r="E20" s="298">
        <v>0</v>
      </c>
      <c r="F20" s="297">
        <v>0</v>
      </c>
      <c r="G20" s="297">
        <v>0</v>
      </c>
      <c r="H20" s="298">
        <v>0</v>
      </c>
      <c r="I20" s="297">
        <v>0</v>
      </c>
      <c r="J20" s="297">
        <v>0</v>
      </c>
      <c r="K20" s="299">
        <v>0</v>
      </c>
      <c r="L20" s="300"/>
    </row>
    <row r="21" spans="1:12" x14ac:dyDescent="0.3">
      <c r="A21" s="301" t="s">
        <v>277</v>
      </c>
      <c r="B21" s="302">
        <v>2110</v>
      </c>
      <c r="C21" s="297">
        <v>0</v>
      </c>
      <c r="D21" s="297">
        <v>0</v>
      </c>
      <c r="E21" s="298">
        <v>0</v>
      </c>
      <c r="F21" s="297">
        <v>500</v>
      </c>
      <c r="G21" s="297">
        <v>1068</v>
      </c>
      <c r="H21" s="298">
        <v>213.60000000000002</v>
      </c>
      <c r="I21" s="297">
        <v>100</v>
      </c>
      <c r="J21" s="297">
        <v>69</v>
      </c>
      <c r="K21" s="299">
        <v>69</v>
      </c>
      <c r="L21" s="300"/>
    </row>
    <row r="22" spans="1:12" x14ac:dyDescent="0.3">
      <c r="A22" s="301" t="s">
        <v>278</v>
      </c>
      <c r="B22" s="302">
        <v>2111</v>
      </c>
      <c r="C22" s="297">
        <v>0</v>
      </c>
      <c r="D22" s="297">
        <v>0</v>
      </c>
      <c r="E22" s="298">
        <v>0</v>
      </c>
      <c r="F22" s="297">
        <v>229</v>
      </c>
      <c r="G22" s="297">
        <v>588</v>
      </c>
      <c r="H22" s="298">
        <v>256.76855895196508</v>
      </c>
      <c r="I22" s="297">
        <v>2788</v>
      </c>
      <c r="J22" s="297">
        <v>1945</v>
      </c>
      <c r="K22" s="299">
        <v>69.763271162123388</v>
      </c>
      <c r="L22" s="300"/>
    </row>
    <row r="23" spans="1:12" x14ac:dyDescent="0.3">
      <c r="A23" s="301" t="s">
        <v>279</v>
      </c>
      <c r="B23" s="302">
        <v>2112</v>
      </c>
      <c r="C23" s="297">
        <v>0</v>
      </c>
      <c r="D23" s="297">
        <v>0</v>
      </c>
      <c r="E23" s="298">
        <v>0</v>
      </c>
      <c r="F23" s="297">
        <v>1011</v>
      </c>
      <c r="G23" s="297">
        <v>972</v>
      </c>
      <c r="H23" s="298">
        <v>96.142433234421361</v>
      </c>
      <c r="I23" s="297">
        <v>53419</v>
      </c>
      <c r="J23" s="297">
        <v>53954</v>
      </c>
      <c r="K23" s="299">
        <v>101.00151631441996</v>
      </c>
      <c r="L23" s="300"/>
    </row>
    <row r="24" spans="1:12" x14ac:dyDescent="0.3">
      <c r="A24" s="301" t="s">
        <v>280</v>
      </c>
      <c r="B24" s="302">
        <v>2113</v>
      </c>
      <c r="C24" s="297">
        <v>0</v>
      </c>
      <c r="D24" s="297">
        <v>0</v>
      </c>
      <c r="E24" s="298">
        <v>0</v>
      </c>
      <c r="F24" s="297">
        <v>720</v>
      </c>
      <c r="G24" s="297">
        <v>1229</v>
      </c>
      <c r="H24" s="298">
        <v>170.69444444444443</v>
      </c>
      <c r="I24" s="297">
        <v>15525</v>
      </c>
      <c r="J24" s="297">
        <v>19646</v>
      </c>
      <c r="K24" s="299">
        <v>126.54428341384862</v>
      </c>
      <c r="L24" s="300"/>
    </row>
    <row r="25" spans="1:12" x14ac:dyDescent="0.3">
      <c r="A25" s="301" t="s">
        <v>281</v>
      </c>
      <c r="B25" s="302">
        <v>2115</v>
      </c>
      <c r="C25" s="297">
        <v>0</v>
      </c>
      <c r="D25" s="297">
        <v>0</v>
      </c>
      <c r="E25" s="298">
        <v>0</v>
      </c>
      <c r="F25" s="297">
        <v>10948</v>
      </c>
      <c r="G25" s="297">
        <v>7155</v>
      </c>
      <c r="H25" s="298">
        <v>65.354402630617471</v>
      </c>
      <c r="I25" s="297">
        <v>468</v>
      </c>
      <c r="J25" s="297">
        <v>856</v>
      </c>
      <c r="K25" s="299">
        <v>182.90598290598291</v>
      </c>
      <c r="L25" s="300"/>
    </row>
    <row r="26" spans="1:12" x14ac:dyDescent="0.3">
      <c r="A26" s="301" t="s">
        <v>282</v>
      </c>
      <c r="B26" s="302">
        <v>2118</v>
      </c>
      <c r="C26" s="297">
        <v>0</v>
      </c>
      <c r="D26" s="297">
        <v>0</v>
      </c>
      <c r="E26" s="298">
        <v>0</v>
      </c>
      <c r="F26" s="297">
        <v>224</v>
      </c>
      <c r="G26" s="297">
        <v>206</v>
      </c>
      <c r="H26" s="298">
        <v>91.964285714285708</v>
      </c>
      <c r="I26" s="297">
        <v>49</v>
      </c>
      <c r="J26" s="297">
        <v>11</v>
      </c>
      <c r="K26" s="299">
        <v>22.448979591836736</v>
      </c>
      <c r="L26" s="300"/>
    </row>
    <row r="27" spans="1:12" x14ac:dyDescent="0.3">
      <c r="A27" s="301" t="s">
        <v>283</v>
      </c>
      <c r="B27" s="302">
        <v>2120</v>
      </c>
      <c r="C27" s="297">
        <v>0</v>
      </c>
      <c r="D27" s="297">
        <v>0</v>
      </c>
      <c r="E27" s="298">
        <v>0</v>
      </c>
      <c r="F27" s="297">
        <v>440</v>
      </c>
      <c r="G27" s="297">
        <v>229</v>
      </c>
      <c r="H27" s="298">
        <v>52.045454545454547</v>
      </c>
      <c r="I27" s="297">
        <v>424</v>
      </c>
      <c r="J27" s="297">
        <v>672</v>
      </c>
      <c r="K27" s="299">
        <v>158.49056603773585</v>
      </c>
      <c r="L27" s="300"/>
    </row>
    <row r="28" spans="1:12" x14ac:dyDescent="0.3">
      <c r="A28" s="301" t="s">
        <v>284</v>
      </c>
      <c r="B28" s="302">
        <v>2121</v>
      </c>
      <c r="C28" s="297">
        <v>0</v>
      </c>
      <c r="D28" s="297">
        <v>0</v>
      </c>
      <c r="E28" s="298">
        <v>0</v>
      </c>
      <c r="F28" s="297">
        <v>649</v>
      </c>
      <c r="G28" s="297">
        <v>711</v>
      </c>
      <c r="H28" s="298">
        <v>109.55315870570108</v>
      </c>
      <c r="I28" s="297">
        <v>2309</v>
      </c>
      <c r="J28" s="297">
        <v>2219</v>
      </c>
      <c r="K28" s="299">
        <v>96.102208748375915</v>
      </c>
      <c r="L28" s="300"/>
    </row>
    <row r="29" spans="1:12" x14ac:dyDescent="0.3">
      <c r="A29" s="301" t="s">
        <v>285</v>
      </c>
      <c r="B29" s="302">
        <v>2122</v>
      </c>
      <c r="C29" s="297">
        <v>0</v>
      </c>
      <c r="D29" s="297">
        <v>0</v>
      </c>
      <c r="E29" s="298">
        <v>0</v>
      </c>
      <c r="F29" s="297">
        <v>55</v>
      </c>
      <c r="G29" s="297">
        <v>163</v>
      </c>
      <c r="H29" s="298">
        <v>296.36363636363637</v>
      </c>
      <c r="I29" s="297">
        <v>7577</v>
      </c>
      <c r="J29" s="297">
        <v>6468</v>
      </c>
      <c r="K29" s="299">
        <v>85.363600369539398</v>
      </c>
      <c r="L29" s="300"/>
    </row>
    <row r="30" spans="1:12" x14ac:dyDescent="0.3">
      <c r="A30" s="301" t="s">
        <v>286</v>
      </c>
      <c r="B30" s="302">
        <v>2124</v>
      </c>
      <c r="C30" s="297">
        <v>0</v>
      </c>
      <c r="D30" s="297">
        <v>0</v>
      </c>
      <c r="E30" s="298">
        <v>0</v>
      </c>
      <c r="F30" s="297">
        <v>442</v>
      </c>
      <c r="G30" s="297">
        <v>761</v>
      </c>
      <c r="H30" s="298">
        <v>172.17194570135749</v>
      </c>
      <c r="I30" s="297">
        <v>641</v>
      </c>
      <c r="J30" s="297">
        <v>466</v>
      </c>
      <c r="K30" s="299">
        <v>72.698907956318251</v>
      </c>
      <c r="L30" s="300"/>
    </row>
    <row r="31" spans="1:12" x14ac:dyDescent="0.3">
      <c r="A31" s="301" t="s">
        <v>287</v>
      </c>
      <c r="B31" s="302">
        <v>2126</v>
      </c>
      <c r="C31" s="297">
        <v>0</v>
      </c>
      <c r="D31" s="297">
        <v>0</v>
      </c>
      <c r="E31" s="298">
        <v>0</v>
      </c>
      <c r="F31" s="297">
        <v>4563</v>
      </c>
      <c r="G31" s="297">
        <v>4573</v>
      </c>
      <c r="H31" s="298">
        <v>100.2191540653079</v>
      </c>
      <c r="I31" s="297">
        <v>3420</v>
      </c>
      <c r="J31" s="297">
        <v>2686</v>
      </c>
      <c r="K31" s="299">
        <v>78.538011695906434</v>
      </c>
      <c r="L31" s="300"/>
    </row>
    <row r="32" spans="1:12" x14ac:dyDescent="0.3">
      <c r="A32" s="301" t="s">
        <v>288</v>
      </c>
      <c r="B32" s="302">
        <v>2127</v>
      </c>
      <c r="C32" s="297">
        <v>0</v>
      </c>
      <c r="D32" s="297">
        <v>0</v>
      </c>
      <c r="E32" s="298">
        <v>0</v>
      </c>
      <c r="F32" s="297">
        <v>272</v>
      </c>
      <c r="G32" s="297">
        <v>172</v>
      </c>
      <c r="H32" s="298">
        <v>63.235294117647058</v>
      </c>
      <c r="I32" s="297">
        <v>7876</v>
      </c>
      <c r="J32" s="297">
        <v>7639</v>
      </c>
      <c r="K32" s="299">
        <v>96.990858303707455</v>
      </c>
      <c r="L32" s="300"/>
    </row>
    <row r="33" spans="1:12" x14ac:dyDescent="0.3">
      <c r="A33" s="301" t="s">
        <v>289</v>
      </c>
      <c r="B33" s="302">
        <v>2129</v>
      </c>
      <c r="C33" s="297">
        <v>0</v>
      </c>
      <c r="D33" s="297">
        <v>0</v>
      </c>
      <c r="E33" s="298">
        <v>0</v>
      </c>
      <c r="F33" s="297">
        <v>234</v>
      </c>
      <c r="G33" s="297">
        <v>433</v>
      </c>
      <c r="H33" s="298">
        <v>185.04273504273505</v>
      </c>
      <c r="I33" s="297">
        <v>37496</v>
      </c>
      <c r="J33" s="297">
        <v>58457</v>
      </c>
      <c r="K33" s="299">
        <v>155.9019628760401</v>
      </c>
      <c r="L33" s="300"/>
    </row>
    <row r="34" spans="1:12" x14ac:dyDescent="0.3">
      <c r="A34" s="301" t="s">
        <v>290</v>
      </c>
      <c r="B34" s="302">
        <v>2131</v>
      </c>
      <c r="C34" s="297">
        <v>0</v>
      </c>
      <c r="D34" s="297">
        <v>0</v>
      </c>
      <c r="E34" s="298">
        <v>0</v>
      </c>
      <c r="F34" s="297">
        <v>1</v>
      </c>
      <c r="G34" s="297">
        <v>0</v>
      </c>
      <c r="H34" s="298">
        <v>0</v>
      </c>
      <c r="I34" s="297">
        <v>199</v>
      </c>
      <c r="J34" s="297">
        <v>208</v>
      </c>
      <c r="K34" s="299">
        <v>104.52261306532664</v>
      </c>
      <c r="L34" s="300"/>
    </row>
    <row r="35" spans="1:12" x14ac:dyDescent="0.3">
      <c r="A35" s="301" t="s">
        <v>291</v>
      </c>
      <c r="B35" s="302">
        <v>2132</v>
      </c>
      <c r="C35" s="297">
        <v>0</v>
      </c>
      <c r="D35" s="297">
        <v>0</v>
      </c>
      <c r="E35" s="298">
        <v>0</v>
      </c>
      <c r="F35" s="297">
        <v>60</v>
      </c>
      <c r="G35" s="297">
        <v>62</v>
      </c>
      <c r="H35" s="298">
        <v>103.33333333333334</v>
      </c>
      <c r="I35" s="297">
        <v>16</v>
      </c>
      <c r="J35" s="297">
        <v>72</v>
      </c>
      <c r="K35" s="299">
        <v>450</v>
      </c>
      <c r="L35" s="300"/>
    </row>
    <row r="36" spans="1:12" x14ac:dyDescent="0.3">
      <c r="A36" s="301" t="s">
        <v>292</v>
      </c>
      <c r="B36" s="302">
        <v>2133</v>
      </c>
      <c r="C36" s="297">
        <v>0</v>
      </c>
      <c r="D36" s="297">
        <v>0</v>
      </c>
      <c r="E36" s="298">
        <v>0</v>
      </c>
      <c r="F36" s="297">
        <v>0</v>
      </c>
      <c r="G36" s="297">
        <v>0</v>
      </c>
      <c r="H36" s="298">
        <v>0</v>
      </c>
      <c r="I36" s="297">
        <v>1000</v>
      </c>
      <c r="J36" s="297">
        <v>1864</v>
      </c>
      <c r="K36" s="299">
        <v>186.4</v>
      </c>
      <c r="L36" s="300"/>
    </row>
    <row r="37" spans="1:12" x14ac:dyDescent="0.3">
      <c r="A37" s="301" t="s">
        <v>293</v>
      </c>
      <c r="B37" s="302">
        <v>2134</v>
      </c>
      <c r="C37" s="297">
        <v>0</v>
      </c>
      <c r="D37" s="297">
        <v>0</v>
      </c>
      <c r="E37" s="298">
        <v>0</v>
      </c>
      <c r="F37" s="297">
        <v>0</v>
      </c>
      <c r="G37" s="297">
        <v>0</v>
      </c>
      <c r="H37" s="298">
        <v>0</v>
      </c>
      <c r="I37" s="297">
        <v>300</v>
      </c>
      <c r="J37" s="297">
        <v>300</v>
      </c>
      <c r="K37" s="299">
        <v>100</v>
      </c>
      <c r="L37" s="300"/>
    </row>
    <row r="38" spans="1:12" x14ac:dyDescent="0.3">
      <c r="A38" s="301" t="s">
        <v>294</v>
      </c>
      <c r="B38" s="302">
        <v>2136</v>
      </c>
      <c r="C38" s="297">
        <v>0</v>
      </c>
      <c r="D38" s="297">
        <v>0</v>
      </c>
      <c r="E38" s="298">
        <v>0</v>
      </c>
      <c r="F38" s="297">
        <v>0</v>
      </c>
      <c r="G38" s="297">
        <v>0</v>
      </c>
      <c r="H38" s="298">
        <v>0</v>
      </c>
      <c r="I38" s="297">
        <v>10756</v>
      </c>
      <c r="J38" s="297">
        <v>9204</v>
      </c>
      <c r="K38" s="299">
        <v>85.570844179992562</v>
      </c>
      <c r="L38" s="300"/>
    </row>
    <row r="39" spans="1:12" x14ac:dyDescent="0.3">
      <c r="A39" s="301" t="s">
        <v>295</v>
      </c>
      <c r="B39" s="302">
        <v>2137</v>
      </c>
      <c r="C39" s="297">
        <v>0</v>
      </c>
      <c r="D39" s="297">
        <v>0</v>
      </c>
      <c r="E39" s="298">
        <v>0</v>
      </c>
      <c r="F39" s="297">
        <v>5</v>
      </c>
      <c r="G39" s="297">
        <v>10</v>
      </c>
      <c r="H39" s="298">
        <v>200</v>
      </c>
      <c r="I39" s="297">
        <v>3245</v>
      </c>
      <c r="J39" s="297">
        <v>3880</v>
      </c>
      <c r="K39" s="299">
        <v>119.56856702619415</v>
      </c>
      <c r="L39" s="300"/>
    </row>
    <row r="40" spans="1:12" x14ac:dyDescent="0.3">
      <c r="A40" s="301" t="s">
        <v>296</v>
      </c>
      <c r="B40" s="302">
        <v>2138</v>
      </c>
      <c r="C40" s="297">
        <v>0</v>
      </c>
      <c r="D40" s="297">
        <v>0</v>
      </c>
      <c r="E40" s="298">
        <v>0</v>
      </c>
      <c r="F40" s="297">
        <v>17</v>
      </c>
      <c r="G40" s="297">
        <v>180</v>
      </c>
      <c r="H40" s="298">
        <v>1058.8235294117646</v>
      </c>
      <c r="I40" s="297">
        <v>983</v>
      </c>
      <c r="J40" s="297">
        <v>954</v>
      </c>
      <c r="K40" s="299">
        <v>97.049847405900309</v>
      </c>
      <c r="L40" s="300"/>
    </row>
    <row r="41" spans="1:12" x14ac:dyDescent="0.3">
      <c r="A41" s="301" t="s">
        <v>297</v>
      </c>
      <c r="B41" s="302">
        <v>2140</v>
      </c>
      <c r="C41" s="297">
        <v>0</v>
      </c>
      <c r="D41" s="297">
        <v>0</v>
      </c>
      <c r="E41" s="298">
        <v>0</v>
      </c>
      <c r="F41" s="297">
        <v>0</v>
      </c>
      <c r="G41" s="297">
        <v>0</v>
      </c>
      <c r="H41" s="298">
        <v>0</v>
      </c>
      <c r="I41" s="297">
        <v>1000</v>
      </c>
      <c r="J41" s="297">
        <v>1412</v>
      </c>
      <c r="K41" s="299">
        <v>141.19999999999999</v>
      </c>
      <c r="L41" s="300"/>
    </row>
    <row r="42" spans="1:12" x14ac:dyDescent="0.3">
      <c r="A42" s="301" t="s">
        <v>298</v>
      </c>
      <c r="B42" s="302">
        <v>2141</v>
      </c>
      <c r="C42" s="297">
        <v>0</v>
      </c>
      <c r="D42" s="297">
        <v>0</v>
      </c>
      <c r="E42" s="298">
        <v>0</v>
      </c>
      <c r="F42" s="297">
        <v>0</v>
      </c>
      <c r="G42" s="297">
        <v>0</v>
      </c>
      <c r="H42" s="298">
        <v>0</v>
      </c>
      <c r="I42" s="297">
        <v>11</v>
      </c>
      <c r="J42" s="297">
        <v>32</v>
      </c>
      <c r="K42" s="299">
        <v>290.90909090909093</v>
      </c>
      <c r="L42" s="300"/>
    </row>
    <row r="43" spans="1:12" x14ac:dyDescent="0.3">
      <c r="A43" s="301" t="s">
        <v>299</v>
      </c>
      <c r="B43" s="302">
        <v>2142</v>
      </c>
      <c r="C43" s="297">
        <v>0</v>
      </c>
      <c r="D43" s="297">
        <v>0</v>
      </c>
      <c r="E43" s="298">
        <v>0</v>
      </c>
      <c r="F43" s="297">
        <v>71</v>
      </c>
      <c r="G43" s="297">
        <v>222</v>
      </c>
      <c r="H43" s="298">
        <v>312.67605633802816</v>
      </c>
      <c r="I43" s="297">
        <v>0</v>
      </c>
      <c r="J43" s="297">
        <v>4</v>
      </c>
      <c r="K43" s="299">
        <v>0</v>
      </c>
      <c r="L43" s="300"/>
    </row>
    <row r="44" spans="1:12" x14ac:dyDescent="0.3">
      <c r="A44" s="301" t="s">
        <v>300</v>
      </c>
      <c r="B44" s="302">
        <v>2148</v>
      </c>
      <c r="C44" s="297">
        <v>15845854</v>
      </c>
      <c r="D44" s="297">
        <v>15517036</v>
      </c>
      <c r="E44" s="298">
        <v>97.924895685647485</v>
      </c>
      <c r="F44" s="297">
        <v>368686</v>
      </c>
      <c r="G44" s="297">
        <v>148686</v>
      </c>
      <c r="H44" s="298">
        <v>40.328626527722776</v>
      </c>
      <c r="I44" s="297">
        <v>212300</v>
      </c>
      <c r="J44" s="297">
        <v>225774</v>
      </c>
      <c r="K44" s="299">
        <v>106.34667922750825</v>
      </c>
      <c r="L44" s="300"/>
    </row>
    <row r="45" spans="1:12" x14ac:dyDescent="0.3">
      <c r="A45" s="301" t="s">
        <v>301</v>
      </c>
      <c r="B45" s="302">
        <v>2151</v>
      </c>
      <c r="C45" s="297">
        <v>0</v>
      </c>
      <c r="D45" s="297">
        <v>0</v>
      </c>
      <c r="E45" s="298">
        <v>0</v>
      </c>
      <c r="F45" s="297">
        <v>125</v>
      </c>
      <c r="G45" s="297">
        <v>10</v>
      </c>
      <c r="H45" s="298">
        <v>8</v>
      </c>
      <c r="I45" s="297">
        <v>375</v>
      </c>
      <c r="J45" s="297">
        <v>222</v>
      </c>
      <c r="K45" s="299">
        <v>59.199999999999996</v>
      </c>
      <c r="L45" s="300"/>
    </row>
    <row r="46" spans="1:12" x14ac:dyDescent="0.3">
      <c r="A46" s="301" t="s">
        <v>302</v>
      </c>
      <c r="B46" s="302">
        <v>2155</v>
      </c>
      <c r="C46" s="297">
        <v>0</v>
      </c>
      <c r="D46" s="297">
        <v>0</v>
      </c>
      <c r="E46" s="298">
        <v>0</v>
      </c>
      <c r="F46" s="297">
        <v>0</v>
      </c>
      <c r="G46" s="297">
        <v>0</v>
      </c>
      <c r="H46" s="298">
        <v>0</v>
      </c>
      <c r="I46" s="297">
        <v>0</v>
      </c>
      <c r="J46" s="297">
        <v>0</v>
      </c>
      <c r="K46" s="299">
        <v>0</v>
      </c>
      <c r="L46" s="300"/>
    </row>
    <row r="47" spans="1:12" x14ac:dyDescent="0.3">
      <c r="A47" s="305" t="s">
        <v>303</v>
      </c>
      <c r="B47" s="302">
        <v>2156</v>
      </c>
      <c r="C47" s="297">
        <v>0</v>
      </c>
      <c r="D47" s="297">
        <v>0</v>
      </c>
      <c r="E47" s="298">
        <v>0</v>
      </c>
      <c r="F47" s="297">
        <v>0</v>
      </c>
      <c r="G47" s="297">
        <v>0</v>
      </c>
      <c r="H47" s="298">
        <v>0</v>
      </c>
      <c r="I47" s="297">
        <v>0</v>
      </c>
      <c r="J47" s="297">
        <v>10</v>
      </c>
      <c r="K47" s="299">
        <v>0</v>
      </c>
      <c r="L47" s="300"/>
    </row>
    <row r="48" spans="1:12" ht="15" thickBot="1" x14ac:dyDescent="0.35">
      <c r="A48" s="306" t="s">
        <v>304</v>
      </c>
      <c r="B48" s="302">
        <v>2157</v>
      </c>
      <c r="C48" s="297">
        <v>0</v>
      </c>
      <c r="D48" s="297">
        <v>0</v>
      </c>
      <c r="E48" s="307">
        <v>0</v>
      </c>
      <c r="F48" s="297">
        <v>0</v>
      </c>
      <c r="G48" s="297">
        <v>0</v>
      </c>
      <c r="H48" s="307">
        <v>0</v>
      </c>
      <c r="I48" s="297">
        <v>0</v>
      </c>
      <c r="J48" s="297">
        <v>0</v>
      </c>
      <c r="K48" s="299">
        <v>0</v>
      </c>
      <c r="L48" s="308"/>
    </row>
    <row r="49" spans="1:11" ht="15" thickBot="1" x14ac:dyDescent="0.35">
      <c r="A49" s="309" t="s">
        <v>262</v>
      </c>
      <c r="B49" s="310"/>
      <c r="C49" s="311">
        <v>15845854</v>
      </c>
      <c r="D49" s="311">
        <v>15517036</v>
      </c>
      <c r="E49" s="312">
        <v>97.924895685647485</v>
      </c>
      <c r="F49" s="313">
        <v>389780</v>
      </c>
      <c r="G49" s="311">
        <v>168025</v>
      </c>
      <c r="H49" s="314">
        <v>43.10765046949561</v>
      </c>
      <c r="I49" s="315">
        <v>364111</v>
      </c>
      <c r="J49" s="311">
        <v>400937</v>
      </c>
      <c r="K49" s="316">
        <v>110.11394876837008</v>
      </c>
    </row>
    <row r="50" spans="1:11" ht="15" thickTop="1" x14ac:dyDescent="0.3">
      <c r="A50" s="317"/>
      <c r="B50" s="317"/>
      <c r="C50" s="317"/>
      <c r="D50" s="317"/>
      <c r="E50" s="317"/>
      <c r="F50" s="317"/>
      <c r="G50" s="317"/>
      <c r="H50" s="317"/>
      <c r="I50" s="317"/>
      <c r="J50" s="317"/>
      <c r="K50" s="317"/>
    </row>
    <row r="51" spans="1:11" x14ac:dyDescent="0.3">
      <c r="A51" s="317"/>
      <c r="B51" s="317"/>
      <c r="C51" s="318"/>
      <c r="D51" s="318"/>
      <c r="E51" s="318"/>
      <c r="F51" s="318"/>
      <c r="G51" s="318"/>
      <c r="H51" s="318"/>
      <c r="I51" s="318"/>
      <c r="J51" s="318"/>
      <c r="K51" s="318"/>
    </row>
    <row r="52" spans="1:11" ht="15" thickBot="1" x14ac:dyDescent="0.35">
      <c r="A52" s="317"/>
      <c r="B52" s="317"/>
      <c r="C52" s="318"/>
      <c r="D52" s="318"/>
      <c r="E52" s="317"/>
      <c r="F52" s="318"/>
      <c r="G52" s="318"/>
      <c r="H52" s="317"/>
      <c r="I52" s="318"/>
      <c r="J52" s="318"/>
      <c r="K52" s="317"/>
    </row>
    <row r="53" spans="1:11" ht="21.75" customHeight="1" x14ac:dyDescent="0.3">
      <c r="A53" s="329" t="s">
        <v>218</v>
      </c>
      <c r="B53" s="330"/>
      <c r="C53" s="331" t="s">
        <v>309</v>
      </c>
      <c r="D53" s="332"/>
      <c r="E53" s="333"/>
      <c r="F53" s="334" t="s">
        <v>310</v>
      </c>
      <c r="G53" s="335"/>
      <c r="H53" s="336"/>
      <c r="I53" s="334" t="s">
        <v>311</v>
      </c>
      <c r="J53" s="335"/>
      <c r="K53" s="337"/>
    </row>
    <row r="54" spans="1:11" ht="21.75" customHeight="1" x14ac:dyDescent="0.3">
      <c r="A54" s="338"/>
      <c r="B54" s="339"/>
      <c r="C54" s="340"/>
      <c r="D54" s="341"/>
      <c r="E54" s="342"/>
      <c r="F54" s="343"/>
      <c r="G54" s="344"/>
      <c r="H54" s="345"/>
      <c r="I54" s="343"/>
      <c r="J54" s="344"/>
      <c r="K54" s="346"/>
    </row>
    <row r="55" spans="1:11" ht="15" thickBot="1" x14ac:dyDescent="0.35">
      <c r="A55" s="347"/>
      <c r="B55" s="348" t="s">
        <v>267</v>
      </c>
      <c r="C55" s="349" t="s">
        <v>222</v>
      </c>
      <c r="D55" s="349" t="s">
        <v>223</v>
      </c>
      <c r="E55" s="349" t="s">
        <v>224</v>
      </c>
      <c r="F55" s="349" t="s">
        <v>222</v>
      </c>
      <c r="G55" s="349" t="s">
        <v>223</v>
      </c>
      <c r="H55" s="349" t="s">
        <v>224</v>
      </c>
      <c r="I55" s="349" t="s">
        <v>222</v>
      </c>
      <c r="J55" s="349" t="s">
        <v>223</v>
      </c>
      <c r="K55" s="350" t="s">
        <v>224</v>
      </c>
    </row>
    <row r="56" spans="1:11" x14ac:dyDescent="0.3">
      <c r="A56" s="295" t="s">
        <v>268</v>
      </c>
      <c r="B56" s="296">
        <v>2101</v>
      </c>
      <c r="C56" s="351">
        <v>0</v>
      </c>
      <c r="D56" s="351">
        <v>0</v>
      </c>
      <c r="E56" s="298">
        <v>0</v>
      </c>
      <c r="F56" s="351">
        <v>0</v>
      </c>
      <c r="G56" s="351">
        <v>0</v>
      </c>
      <c r="H56" s="298">
        <v>0</v>
      </c>
      <c r="I56" s="351">
        <v>0</v>
      </c>
      <c r="J56" s="351">
        <v>0</v>
      </c>
      <c r="K56" s="298">
        <v>0</v>
      </c>
    </row>
    <row r="57" spans="1:11" x14ac:dyDescent="0.3">
      <c r="A57" s="301" t="s">
        <v>269</v>
      </c>
      <c r="B57" s="302">
        <v>2102</v>
      </c>
      <c r="C57" s="351">
        <v>0</v>
      </c>
      <c r="D57" s="351">
        <v>0</v>
      </c>
      <c r="E57" s="298">
        <v>0</v>
      </c>
      <c r="F57" s="351">
        <v>0</v>
      </c>
      <c r="G57" s="351">
        <v>0</v>
      </c>
      <c r="H57" s="298">
        <v>0</v>
      </c>
      <c r="I57" s="351">
        <v>0</v>
      </c>
      <c r="J57" s="351">
        <v>0</v>
      </c>
      <c r="K57" s="298">
        <v>0</v>
      </c>
    </row>
    <row r="58" spans="1:11" x14ac:dyDescent="0.3">
      <c r="A58" s="301" t="s">
        <v>270</v>
      </c>
      <c r="B58" s="302">
        <v>2103</v>
      </c>
      <c r="C58" s="351">
        <v>0</v>
      </c>
      <c r="D58" s="351">
        <v>162</v>
      </c>
      <c r="E58" s="298">
        <v>0</v>
      </c>
      <c r="F58" s="351">
        <v>0</v>
      </c>
      <c r="G58" s="351">
        <v>0</v>
      </c>
      <c r="H58" s="298">
        <v>0</v>
      </c>
      <c r="I58" s="351">
        <v>0</v>
      </c>
      <c r="J58" s="351">
        <v>0</v>
      </c>
      <c r="K58" s="298">
        <v>0</v>
      </c>
    </row>
    <row r="59" spans="1:11" x14ac:dyDescent="0.3">
      <c r="A59" s="301" t="s">
        <v>271</v>
      </c>
      <c r="B59" s="302">
        <v>2104</v>
      </c>
      <c r="C59" s="351">
        <v>0</v>
      </c>
      <c r="D59" s="351">
        <v>0</v>
      </c>
      <c r="E59" s="298">
        <v>0</v>
      </c>
      <c r="F59" s="351">
        <v>0</v>
      </c>
      <c r="G59" s="351">
        <v>0</v>
      </c>
      <c r="H59" s="298">
        <v>0</v>
      </c>
      <c r="I59" s="351">
        <v>0</v>
      </c>
      <c r="J59" s="351">
        <v>0</v>
      </c>
      <c r="K59" s="298">
        <v>0</v>
      </c>
    </row>
    <row r="60" spans="1:11" x14ac:dyDescent="0.3">
      <c r="A60" s="301" t="s">
        <v>272</v>
      </c>
      <c r="B60" s="302">
        <v>2105</v>
      </c>
      <c r="C60" s="351">
        <v>0</v>
      </c>
      <c r="D60" s="351">
        <v>0</v>
      </c>
      <c r="E60" s="298">
        <v>0</v>
      </c>
      <c r="F60" s="351">
        <v>0</v>
      </c>
      <c r="G60" s="351">
        <v>0</v>
      </c>
      <c r="H60" s="298">
        <v>0</v>
      </c>
      <c r="I60" s="351">
        <v>0</v>
      </c>
      <c r="J60" s="351">
        <v>0</v>
      </c>
      <c r="K60" s="298">
        <v>0</v>
      </c>
    </row>
    <row r="61" spans="1:11" x14ac:dyDescent="0.3">
      <c r="A61" s="301" t="s">
        <v>273</v>
      </c>
      <c r="B61" s="302">
        <v>2106</v>
      </c>
      <c r="C61" s="351">
        <v>0</v>
      </c>
      <c r="D61" s="351">
        <v>0</v>
      </c>
      <c r="E61" s="298">
        <v>0</v>
      </c>
      <c r="F61" s="351">
        <v>0</v>
      </c>
      <c r="G61" s="351">
        <v>0</v>
      </c>
      <c r="H61" s="298">
        <v>0</v>
      </c>
      <c r="I61" s="351">
        <v>0</v>
      </c>
      <c r="J61" s="351">
        <v>0</v>
      </c>
      <c r="K61" s="298">
        <v>0</v>
      </c>
    </row>
    <row r="62" spans="1:11" x14ac:dyDescent="0.3">
      <c r="A62" s="301" t="s">
        <v>274</v>
      </c>
      <c r="B62" s="302">
        <v>2107</v>
      </c>
      <c r="C62" s="351">
        <v>0</v>
      </c>
      <c r="D62" s="351">
        <v>106</v>
      </c>
      <c r="E62" s="298">
        <v>0</v>
      </c>
      <c r="F62" s="351">
        <v>0</v>
      </c>
      <c r="G62" s="351">
        <v>0</v>
      </c>
      <c r="H62" s="298">
        <v>0</v>
      </c>
      <c r="I62" s="351">
        <v>0</v>
      </c>
      <c r="J62" s="351">
        <v>0</v>
      </c>
      <c r="K62" s="298">
        <v>0</v>
      </c>
    </row>
    <row r="63" spans="1:11" x14ac:dyDescent="0.3">
      <c r="A63" s="301" t="s">
        <v>275</v>
      </c>
      <c r="B63" s="302">
        <v>2108</v>
      </c>
      <c r="C63" s="351">
        <v>0</v>
      </c>
      <c r="D63" s="351">
        <v>0</v>
      </c>
      <c r="E63" s="298">
        <v>0</v>
      </c>
      <c r="F63" s="351">
        <v>0</v>
      </c>
      <c r="G63" s="351">
        <v>0</v>
      </c>
      <c r="H63" s="298">
        <v>0</v>
      </c>
      <c r="I63" s="351">
        <v>0</v>
      </c>
      <c r="J63" s="351">
        <v>0</v>
      </c>
      <c r="K63" s="298">
        <v>0</v>
      </c>
    </row>
    <row r="64" spans="1:11" x14ac:dyDescent="0.3">
      <c r="A64" s="301" t="s">
        <v>276</v>
      </c>
      <c r="B64" s="302">
        <v>2109</v>
      </c>
      <c r="C64" s="351">
        <v>0</v>
      </c>
      <c r="D64" s="351">
        <v>0</v>
      </c>
      <c r="E64" s="298">
        <v>0</v>
      </c>
      <c r="F64" s="351">
        <v>0</v>
      </c>
      <c r="G64" s="351">
        <v>0</v>
      </c>
      <c r="H64" s="298">
        <v>0</v>
      </c>
      <c r="I64" s="351">
        <v>0</v>
      </c>
      <c r="J64" s="351">
        <v>0</v>
      </c>
      <c r="K64" s="298">
        <v>0</v>
      </c>
    </row>
    <row r="65" spans="1:11" x14ac:dyDescent="0.3">
      <c r="A65" s="301" t="s">
        <v>277</v>
      </c>
      <c r="B65" s="302">
        <v>2110</v>
      </c>
      <c r="C65" s="351">
        <v>0</v>
      </c>
      <c r="D65" s="351">
        <v>364</v>
      </c>
      <c r="E65" s="298">
        <v>0</v>
      </c>
      <c r="F65" s="351">
        <v>0</v>
      </c>
      <c r="G65" s="351">
        <v>0</v>
      </c>
      <c r="H65" s="298">
        <v>0</v>
      </c>
      <c r="I65" s="351">
        <v>4</v>
      </c>
      <c r="J65" s="351">
        <v>1</v>
      </c>
      <c r="K65" s="298">
        <v>25</v>
      </c>
    </row>
    <row r="66" spans="1:11" x14ac:dyDescent="0.3">
      <c r="A66" s="301" t="s">
        <v>278</v>
      </c>
      <c r="B66" s="302">
        <v>2111</v>
      </c>
      <c r="C66" s="351">
        <v>1541</v>
      </c>
      <c r="D66" s="351">
        <v>13</v>
      </c>
      <c r="E66" s="298">
        <v>0.84360804672290712</v>
      </c>
      <c r="F66" s="351">
        <v>0</v>
      </c>
      <c r="G66" s="351">
        <v>0</v>
      </c>
      <c r="H66" s="298">
        <v>0</v>
      </c>
      <c r="I66" s="351">
        <v>0</v>
      </c>
      <c r="J66" s="351">
        <v>0</v>
      </c>
      <c r="K66" s="298">
        <v>0</v>
      </c>
    </row>
    <row r="67" spans="1:11" x14ac:dyDescent="0.3">
      <c r="A67" s="301" t="s">
        <v>279</v>
      </c>
      <c r="B67" s="302">
        <v>2112</v>
      </c>
      <c r="C67" s="351">
        <v>4132</v>
      </c>
      <c r="D67" s="351">
        <v>6304</v>
      </c>
      <c r="E67" s="298">
        <v>152.56534365924492</v>
      </c>
      <c r="F67" s="351">
        <v>0</v>
      </c>
      <c r="G67" s="351">
        <v>0</v>
      </c>
      <c r="H67" s="298">
        <v>0</v>
      </c>
      <c r="I67" s="351">
        <v>0</v>
      </c>
      <c r="J67" s="351">
        <v>0</v>
      </c>
      <c r="K67" s="298">
        <v>0</v>
      </c>
    </row>
    <row r="68" spans="1:11" x14ac:dyDescent="0.3">
      <c r="A68" s="301" t="s">
        <v>280</v>
      </c>
      <c r="B68" s="302">
        <v>2113</v>
      </c>
      <c r="C68" s="351">
        <v>0</v>
      </c>
      <c r="D68" s="351">
        <v>9</v>
      </c>
      <c r="E68" s="298">
        <v>0</v>
      </c>
      <c r="F68" s="351">
        <v>0</v>
      </c>
      <c r="G68" s="351">
        <v>0</v>
      </c>
      <c r="H68" s="298">
        <v>0</v>
      </c>
      <c r="I68" s="351">
        <v>0</v>
      </c>
      <c r="J68" s="351">
        <v>0</v>
      </c>
      <c r="K68" s="298">
        <v>0</v>
      </c>
    </row>
    <row r="69" spans="1:11" x14ac:dyDescent="0.3">
      <c r="A69" s="301" t="s">
        <v>281</v>
      </c>
      <c r="B69" s="302">
        <v>2115</v>
      </c>
      <c r="C69" s="351">
        <v>324</v>
      </c>
      <c r="D69" s="351">
        <v>5</v>
      </c>
      <c r="E69" s="298">
        <v>1.5432098765432098</v>
      </c>
      <c r="F69" s="351">
        <v>0</v>
      </c>
      <c r="G69" s="351">
        <v>0</v>
      </c>
      <c r="H69" s="298">
        <v>0</v>
      </c>
      <c r="I69" s="351">
        <v>0</v>
      </c>
      <c r="J69" s="351">
        <v>0</v>
      </c>
      <c r="K69" s="298">
        <v>0</v>
      </c>
    </row>
    <row r="70" spans="1:11" x14ac:dyDescent="0.3">
      <c r="A70" s="301" t="s">
        <v>282</v>
      </c>
      <c r="B70" s="302">
        <v>2118</v>
      </c>
      <c r="C70" s="351">
        <v>0</v>
      </c>
      <c r="D70" s="351">
        <v>0</v>
      </c>
      <c r="E70" s="298">
        <v>0</v>
      </c>
      <c r="F70" s="351">
        <v>0</v>
      </c>
      <c r="G70" s="351">
        <v>0</v>
      </c>
      <c r="H70" s="298">
        <v>0</v>
      </c>
      <c r="I70" s="351">
        <v>0</v>
      </c>
      <c r="J70" s="351">
        <v>0</v>
      </c>
      <c r="K70" s="298">
        <v>0</v>
      </c>
    </row>
    <row r="71" spans="1:11" x14ac:dyDescent="0.3">
      <c r="A71" s="301" t="s">
        <v>283</v>
      </c>
      <c r="B71" s="302">
        <v>2120</v>
      </c>
      <c r="C71" s="351">
        <v>0</v>
      </c>
      <c r="D71" s="351">
        <v>186</v>
      </c>
      <c r="E71" s="298">
        <v>0</v>
      </c>
      <c r="F71" s="351">
        <v>0</v>
      </c>
      <c r="G71" s="351">
        <v>0</v>
      </c>
      <c r="H71" s="298">
        <v>0</v>
      </c>
      <c r="I71" s="351">
        <v>0</v>
      </c>
      <c r="J71" s="351">
        <v>0</v>
      </c>
      <c r="K71" s="298">
        <v>0</v>
      </c>
    </row>
    <row r="72" spans="1:11" x14ac:dyDescent="0.3">
      <c r="A72" s="301" t="s">
        <v>284</v>
      </c>
      <c r="B72" s="302">
        <v>2121</v>
      </c>
      <c r="C72" s="351">
        <v>0</v>
      </c>
      <c r="D72" s="351">
        <v>724</v>
      </c>
      <c r="E72" s="298">
        <v>0</v>
      </c>
      <c r="F72" s="351">
        <v>0</v>
      </c>
      <c r="G72" s="351">
        <v>410</v>
      </c>
      <c r="H72" s="298">
        <v>0</v>
      </c>
      <c r="I72" s="351">
        <v>0</v>
      </c>
      <c r="J72" s="351">
        <v>0</v>
      </c>
      <c r="K72" s="298">
        <v>0</v>
      </c>
    </row>
    <row r="73" spans="1:11" x14ac:dyDescent="0.3">
      <c r="A73" s="301" t="s">
        <v>285</v>
      </c>
      <c r="B73" s="302">
        <v>2122</v>
      </c>
      <c r="C73" s="351">
        <v>500</v>
      </c>
      <c r="D73" s="351">
        <v>518</v>
      </c>
      <c r="E73" s="298">
        <v>103.60000000000001</v>
      </c>
      <c r="F73" s="351">
        <v>0</v>
      </c>
      <c r="G73" s="351">
        <v>0</v>
      </c>
      <c r="H73" s="298">
        <v>0</v>
      </c>
      <c r="I73" s="351">
        <v>0</v>
      </c>
      <c r="J73" s="351">
        <v>0</v>
      </c>
      <c r="K73" s="298">
        <v>0</v>
      </c>
    </row>
    <row r="74" spans="1:11" x14ac:dyDescent="0.3">
      <c r="A74" s="301" t="s">
        <v>286</v>
      </c>
      <c r="B74" s="302">
        <v>2124</v>
      </c>
      <c r="C74" s="351">
        <v>8</v>
      </c>
      <c r="D74" s="351">
        <v>164</v>
      </c>
      <c r="E74" s="298">
        <v>2050</v>
      </c>
      <c r="F74" s="351">
        <v>0</v>
      </c>
      <c r="G74" s="351">
        <v>0</v>
      </c>
      <c r="H74" s="298">
        <v>0</v>
      </c>
      <c r="I74" s="351">
        <v>0</v>
      </c>
      <c r="J74" s="351">
        <v>0</v>
      </c>
      <c r="K74" s="298">
        <v>0</v>
      </c>
    </row>
    <row r="75" spans="1:11" x14ac:dyDescent="0.3">
      <c r="A75" s="301" t="s">
        <v>287</v>
      </c>
      <c r="B75" s="302">
        <v>2126</v>
      </c>
      <c r="C75" s="351">
        <v>299</v>
      </c>
      <c r="D75" s="351">
        <v>299</v>
      </c>
      <c r="E75" s="298">
        <v>100</v>
      </c>
      <c r="F75" s="351">
        <v>0</v>
      </c>
      <c r="G75" s="351">
        <v>0</v>
      </c>
      <c r="H75" s="298">
        <v>0</v>
      </c>
      <c r="I75" s="351">
        <v>0</v>
      </c>
      <c r="J75" s="351">
        <v>0</v>
      </c>
      <c r="K75" s="298">
        <v>0</v>
      </c>
    </row>
    <row r="76" spans="1:11" x14ac:dyDescent="0.3">
      <c r="A76" s="301" t="s">
        <v>288</v>
      </c>
      <c r="B76" s="302">
        <v>2127</v>
      </c>
      <c r="C76" s="351">
        <v>0</v>
      </c>
      <c r="D76" s="351">
        <v>33</v>
      </c>
      <c r="E76" s="298">
        <v>0</v>
      </c>
      <c r="F76" s="351">
        <v>0</v>
      </c>
      <c r="G76" s="351">
        <v>0</v>
      </c>
      <c r="H76" s="298">
        <v>0</v>
      </c>
      <c r="I76" s="351">
        <v>0</v>
      </c>
      <c r="J76" s="351">
        <v>0</v>
      </c>
      <c r="K76" s="298">
        <v>0</v>
      </c>
    </row>
    <row r="77" spans="1:11" x14ac:dyDescent="0.3">
      <c r="A77" s="301" t="s">
        <v>289</v>
      </c>
      <c r="B77" s="302">
        <v>2129</v>
      </c>
      <c r="C77" s="351">
        <v>200</v>
      </c>
      <c r="D77" s="351">
        <v>466</v>
      </c>
      <c r="E77" s="298">
        <v>233</v>
      </c>
      <c r="F77" s="351">
        <v>0</v>
      </c>
      <c r="G77" s="351">
        <v>0</v>
      </c>
      <c r="H77" s="298">
        <v>0</v>
      </c>
      <c r="I77" s="351">
        <v>0</v>
      </c>
      <c r="J77" s="351">
        <v>0</v>
      </c>
      <c r="K77" s="298">
        <v>0</v>
      </c>
    </row>
    <row r="78" spans="1:11" x14ac:dyDescent="0.3">
      <c r="A78" s="301" t="s">
        <v>290</v>
      </c>
      <c r="B78" s="302">
        <v>2131</v>
      </c>
      <c r="C78" s="351">
        <v>0</v>
      </c>
      <c r="D78" s="351">
        <v>0</v>
      </c>
      <c r="E78" s="298">
        <v>0</v>
      </c>
      <c r="F78" s="351">
        <v>0</v>
      </c>
      <c r="G78" s="351">
        <v>0</v>
      </c>
      <c r="H78" s="298">
        <v>0</v>
      </c>
      <c r="I78" s="351">
        <v>0</v>
      </c>
      <c r="J78" s="351">
        <v>0</v>
      </c>
      <c r="K78" s="298">
        <v>0</v>
      </c>
    </row>
    <row r="79" spans="1:11" x14ac:dyDescent="0.3">
      <c r="A79" s="301" t="s">
        <v>291</v>
      </c>
      <c r="B79" s="302">
        <v>2132</v>
      </c>
      <c r="C79" s="351">
        <v>0</v>
      </c>
      <c r="D79" s="351">
        <v>293</v>
      </c>
      <c r="E79" s="298">
        <v>0</v>
      </c>
      <c r="F79" s="351">
        <v>0</v>
      </c>
      <c r="G79" s="351">
        <v>0</v>
      </c>
      <c r="H79" s="298">
        <v>0</v>
      </c>
      <c r="I79" s="351">
        <v>0</v>
      </c>
      <c r="J79" s="351">
        <v>0</v>
      </c>
      <c r="K79" s="298">
        <v>0</v>
      </c>
    </row>
    <row r="80" spans="1:11" x14ac:dyDescent="0.3">
      <c r="A80" s="301" t="s">
        <v>292</v>
      </c>
      <c r="B80" s="302">
        <v>2133</v>
      </c>
      <c r="C80" s="351">
        <v>0</v>
      </c>
      <c r="D80" s="351">
        <v>0</v>
      </c>
      <c r="E80" s="298">
        <v>0</v>
      </c>
      <c r="F80" s="351">
        <v>0</v>
      </c>
      <c r="G80" s="351">
        <v>0</v>
      </c>
      <c r="H80" s="298">
        <v>0</v>
      </c>
      <c r="I80" s="351">
        <v>0</v>
      </c>
      <c r="J80" s="351">
        <v>0</v>
      </c>
      <c r="K80" s="298">
        <v>0</v>
      </c>
    </row>
    <row r="81" spans="1:11" x14ac:dyDescent="0.3">
      <c r="A81" s="301" t="s">
        <v>293</v>
      </c>
      <c r="B81" s="302">
        <v>2134</v>
      </c>
      <c r="C81" s="351">
        <v>0</v>
      </c>
      <c r="D81" s="351">
        <v>0</v>
      </c>
      <c r="E81" s="298">
        <v>0</v>
      </c>
      <c r="F81" s="351">
        <v>0</v>
      </c>
      <c r="G81" s="351">
        <v>0</v>
      </c>
      <c r="H81" s="298">
        <v>0</v>
      </c>
      <c r="I81" s="351">
        <v>0</v>
      </c>
      <c r="J81" s="351">
        <v>0</v>
      </c>
      <c r="K81" s="298">
        <v>0</v>
      </c>
    </row>
    <row r="82" spans="1:11" x14ac:dyDescent="0.3">
      <c r="A82" s="301" t="s">
        <v>294</v>
      </c>
      <c r="B82" s="302">
        <v>2136</v>
      </c>
      <c r="C82" s="351">
        <v>0</v>
      </c>
      <c r="D82" s="351">
        <v>0</v>
      </c>
      <c r="E82" s="298">
        <v>0</v>
      </c>
      <c r="F82" s="351">
        <v>0</v>
      </c>
      <c r="G82" s="351">
        <v>0</v>
      </c>
      <c r="H82" s="298">
        <v>0</v>
      </c>
      <c r="I82" s="351">
        <v>0</v>
      </c>
      <c r="J82" s="351">
        <v>0</v>
      </c>
      <c r="K82" s="298">
        <v>0</v>
      </c>
    </row>
    <row r="83" spans="1:11" x14ac:dyDescent="0.3">
      <c r="A83" s="301" t="s">
        <v>295</v>
      </c>
      <c r="B83" s="302">
        <v>2137</v>
      </c>
      <c r="C83" s="351">
        <v>0</v>
      </c>
      <c r="D83" s="351">
        <v>0</v>
      </c>
      <c r="E83" s="298">
        <v>0</v>
      </c>
      <c r="F83" s="351">
        <v>0</v>
      </c>
      <c r="G83" s="351">
        <v>0</v>
      </c>
      <c r="H83" s="298">
        <v>0</v>
      </c>
      <c r="I83" s="351">
        <v>0</v>
      </c>
      <c r="J83" s="351">
        <v>0</v>
      </c>
      <c r="K83" s="298">
        <v>0</v>
      </c>
    </row>
    <row r="84" spans="1:11" x14ac:dyDescent="0.3">
      <c r="A84" s="301" t="s">
        <v>296</v>
      </c>
      <c r="B84" s="302">
        <v>2138</v>
      </c>
      <c r="C84" s="351">
        <v>0</v>
      </c>
      <c r="D84" s="351">
        <v>0</v>
      </c>
      <c r="E84" s="298">
        <v>0</v>
      </c>
      <c r="F84" s="351">
        <v>0</v>
      </c>
      <c r="G84" s="351">
        <v>0</v>
      </c>
      <c r="H84" s="298">
        <v>0</v>
      </c>
      <c r="I84" s="351">
        <v>0</v>
      </c>
      <c r="J84" s="351">
        <v>0</v>
      </c>
      <c r="K84" s="298">
        <v>0</v>
      </c>
    </row>
    <row r="85" spans="1:11" x14ac:dyDescent="0.3">
      <c r="A85" s="301" t="s">
        <v>297</v>
      </c>
      <c r="B85" s="302">
        <v>2140</v>
      </c>
      <c r="C85" s="351">
        <v>0</v>
      </c>
      <c r="D85" s="351">
        <v>0</v>
      </c>
      <c r="E85" s="298">
        <v>0</v>
      </c>
      <c r="F85" s="351">
        <v>0</v>
      </c>
      <c r="G85" s="351">
        <v>0</v>
      </c>
      <c r="H85" s="298">
        <v>0</v>
      </c>
      <c r="I85" s="351">
        <v>0</v>
      </c>
      <c r="J85" s="351">
        <v>0</v>
      </c>
      <c r="K85" s="298">
        <v>0</v>
      </c>
    </row>
    <row r="86" spans="1:11" x14ac:dyDescent="0.3">
      <c r="A86" s="301" t="s">
        <v>298</v>
      </c>
      <c r="B86" s="302">
        <v>2141</v>
      </c>
      <c r="C86" s="351">
        <v>0</v>
      </c>
      <c r="D86" s="351">
        <v>0</v>
      </c>
      <c r="E86" s="298">
        <v>0</v>
      </c>
      <c r="F86" s="351">
        <v>0</v>
      </c>
      <c r="G86" s="351">
        <v>0</v>
      </c>
      <c r="H86" s="298">
        <v>0</v>
      </c>
      <c r="I86" s="351">
        <v>0</v>
      </c>
      <c r="J86" s="351">
        <v>0</v>
      </c>
      <c r="K86" s="298">
        <v>0</v>
      </c>
    </row>
    <row r="87" spans="1:11" x14ac:dyDescent="0.3">
      <c r="A87" s="301" t="s">
        <v>299</v>
      </c>
      <c r="B87" s="302">
        <v>2142</v>
      </c>
      <c r="C87" s="351">
        <v>509</v>
      </c>
      <c r="D87" s="351">
        <v>1799</v>
      </c>
      <c r="E87" s="298">
        <v>353.43811394891947</v>
      </c>
      <c r="F87" s="351">
        <v>0</v>
      </c>
      <c r="G87" s="351">
        <v>0</v>
      </c>
      <c r="H87" s="298">
        <v>0</v>
      </c>
      <c r="I87" s="351">
        <v>0</v>
      </c>
      <c r="J87" s="351">
        <v>0</v>
      </c>
      <c r="K87" s="298">
        <v>0</v>
      </c>
    </row>
    <row r="88" spans="1:11" x14ac:dyDescent="0.3">
      <c r="A88" s="301" t="s">
        <v>300</v>
      </c>
      <c r="B88" s="302">
        <v>2148</v>
      </c>
      <c r="C88" s="351">
        <v>0</v>
      </c>
      <c r="D88" s="351">
        <v>0</v>
      </c>
      <c r="E88" s="298">
        <v>0</v>
      </c>
      <c r="F88" s="351">
        <v>6758</v>
      </c>
      <c r="G88" s="351">
        <v>9586</v>
      </c>
      <c r="H88" s="298">
        <v>141.84670020716189</v>
      </c>
      <c r="I88" s="351">
        <v>0</v>
      </c>
      <c r="J88" s="351">
        <v>0</v>
      </c>
      <c r="K88" s="298">
        <v>0</v>
      </c>
    </row>
    <row r="89" spans="1:11" x14ac:dyDescent="0.3">
      <c r="A89" s="301" t="s">
        <v>301</v>
      </c>
      <c r="B89" s="302">
        <v>2151</v>
      </c>
      <c r="C89" s="351">
        <v>0</v>
      </c>
      <c r="D89" s="351">
        <v>14</v>
      </c>
      <c r="E89" s="298">
        <v>0</v>
      </c>
      <c r="F89" s="351">
        <v>0</v>
      </c>
      <c r="G89" s="351">
        <v>0</v>
      </c>
      <c r="H89" s="298">
        <v>0</v>
      </c>
      <c r="I89" s="351">
        <v>0</v>
      </c>
      <c r="J89" s="351">
        <v>0</v>
      </c>
      <c r="K89" s="298">
        <v>0</v>
      </c>
    </row>
    <row r="90" spans="1:11" x14ac:dyDescent="0.3">
      <c r="A90" s="352" t="s">
        <v>302</v>
      </c>
      <c r="B90" s="302">
        <v>2155</v>
      </c>
      <c r="C90" s="351">
        <v>0</v>
      </c>
      <c r="D90" s="351">
        <v>0</v>
      </c>
      <c r="E90" s="307">
        <v>0</v>
      </c>
      <c r="F90" s="351">
        <v>0</v>
      </c>
      <c r="G90" s="351">
        <v>0</v>
      </c>
      <c r="H90" s="298">
        <v>0</v>
      </c>
      <c r="I90" s="351">
        <v>0</v>
      </c>
      <c r="J90" s="351">
        <v>0</v>
      </c>
      <c r="K90" s="298">
        <v>0</v>
      </c>
    </row>
    <row r="91" spans="1:11" x14ac:dyDescent="0.3">
      <c r="A91" s="352" t="s">
        <v>303</v>
      </c>
      <c r="B91" s="302">
        <v>2156</v>
      </c>
      <c r="C91" s="351">
        <v>0</v>
      </c>
      <c r="D91" s="351">
        <v>0</v>
      </c>
      <c r="E91" s="307">
        <v>0</v>
      </c>
      <c r="F91" s="351">
        <v>0</v>
      </c>
      <c r="G91" s="351">
        <v>0</v>
      </c>
      <c r="H91" s="298">
        <v>0</v>
      </c>
      <c r="I91" s="351">
        <v>0</v>
      </c>
      <c r="J91" s="351">
        <v>0</v>
      </c>
      <c r="K91" s="298">
        <v>0</v>
      </c>
    </row>
    <row r="92" spans="1:11" ht="15" thickBot="1" x14ac:dyDescent="0.35">
      <c r="A92" s="306" t="s">
        <v>304</v>
      </c>
      <c r="B92" s="302">
        <v>2157</v>
      </c>
      <c r="C92" s="353">
        <v>0</v>
      </c>
      <c r="D92" s="353">
        <v>0</v>
      </c>
      <c r="E92" s="354">
        <v>0</v>
      </c>
      <c r="F92" s="353">
        <v>0</v>
      </c>
      <c r="G92" s="353">
        <v>0</v>
      </c>
      <c r="H92" s="354">
        <v>0</v>
      </c>
      <c r="I92" s="353">
        <v>0</v>
      </c>
      <c r="J92" s="353">
        <v>0</v>
      </c>
      <c r="K92" s="354">
        <v>0</v>
      </c>
    </row>
    <row r="93" spans="1:11" ht="15" thickBot="1" x14ac:dyDescent="0.35">
      <c r="A93" s="355" t="s">
        <v>262</v>
      </c>
      <c r="B93" s="356"/>
      <c r="C93" s="357">
        <v>7513</v>
      </c>
      <c r="D93" s="357">
        <v>11459</v>
      </c>
      <c r="E93" s="358">
        <v>152.52229468920538</v>
      </c>
      <c r="F93" s="359">
        <v>6758</v>
      </c>
      <c r="G93" s="357">
        <v>9996</v>
      </c>
      <c r="H93" s="360">
        <v>147.91358390056232</v>
      </c>
      <c r="I93" s="361">
        <v>4</v>
      </c>
      <c r="J93" s="357">
        <v>1</v>
      </c>
      <c r="K93" s="362">
        <v>25</v>
      </c>
    </row>
    <row r="94" spans="1:11" ht="15" thickTop="1" x14ac:dyDescent="0.3">
      <c r="A94" s="320"/>
      <c r="B94" s="320"/>
      <c r="C94" s="321"/>
      <c r="D94" s="321"/>
      <c r="E94" s="321"/>
      <c r="F94" s="321"/>
      <c r="G94" s="321"/>
      <c r="H94" s="321"/>
      <c r="I94" s="321"/>
      <c r="J94" s="321"/>
      <c r="K94" s="321"/>
    </row>
    <row r="95" spans="1:11" x14ac:dyDescent="0.3">
      <c r="A95" s="320"/>
      <c r="B95" s="320"/>
      <c r="C95" s="321"/>
      <c r="D95" s="321"/>
      <c r="E95" s="321"/>
      <c r="F95" s="321"/>
      <c r="G95" s="321"/>
      <c r="H95" s="321"/>
      <c r="I95" s="321"/>
      <c r="J95" s="321"/>
      <c r="K95" s="321"/>
    </row>
    <row r="96" spans="1:11" ht="15" thickBot="1" x14ac:dyDescent="0.35">
      <c r="A96" s="320"/>
      <c r="B96" s="320"/>
      <c r="C96" s="321"/>
      <c r="D96" s="321"/>
      <c r="E96" s="321"/>
      <c r="F96" s="321"/>
      <c r="G96" s="321"/>
      <c r="H96" s="321"/>
      <c r="I96" s="321"/>
      <c r="J96" s="321"/>
      <c r="K96" s="321"/>
    </row>
    <row r="97" spans="1:15" ht="14.1" customHeight="1" x14ac:dyDescent="0.3">
      <c r="A97" s="363" t="s">
        <v>218</v>
      </c>
      <c r="B97" s="364"/>
      <c r="C97" s="365" t="s">
        <v>312</v>
      </c>
      <c r="D97" s="366"/>
      <c r="E97" s="367"/>
      <c r="F97" s="365" t="s">
        <v>313</v>
      </c>
      <c r="G97" s="366"/>
      <c r="H97" s="367"/>
      <c r="I97" s="365" t="s">
        <v>314</v>
      </c>
      <c r="J97" s="366"/>
      <c r="K97" s="368"/>
    </row>
    <row r="98" spans="1:15" ht="14.1" customHeight="1" x14ac:dyDescent="0.3">
      <c r="A98" s="369"/>
      <c r="B98" s="370"/>
      <c r="C98" s="371"/>
      <c r="D98" s="372"/>
      <c r="E98" s="373"/>
      <c r="F98" s="371"/>
      <c r="G98" s="372"/>
      <c r="H98" s="373"/>
      <c r="I98" s="371"/>
      <c r="J98" s="372"/>
      <c r="K98" s="374"/>
    </row>
    <row r="99" spans="1:15" ht="15" thickBot="1" x14ac:dyDescent="0.35">
      <c r="A99" s="375"/>
      <c r="B99" s="376" t="s">
        <v>267</v>
      </c>
      <c r="C99" s="377" t="s">
        <v>222</v>
      </c>
      <c r="D99" s="377" t="s">
        <v>223</v>
      </c>
      <c r="E99" s="377" t="s">
        <v>224</v>
      </c>
      <c r="F99" s="377" t="s">
        <v>222</v>
      </c>
      <c r="G99" s="377" t="s">
        <v>223</v>
      </c>
      <c r="H99" s="377" t="s">
        <v>224</v>
      </c>
      <c r="I99" s="377" t="s">
        <v>222</v>
      </c>
      <c r="J99" s="377" t="s">
        <v>223</v>
      </c>
      <c r="K99" s="378" t="s">
        <v>224</v>
      </c>
    </row>
    <row r="100" spans="1:15" x14ac:dyDescent="0.3">
      <c r="A100" s="295" t="s">
        <v>268</v>
      </c>
      <c r="B100" s="296">
        <v>2101</v>
      </c>
      <c r="C100" s="379">
        <v>42</v>
      </c>
      <c r="D100" s="379">
        <v>147</v>
      </c>
      <c r="E100" s="298">
        <v>350</v>
      </c>
      <c r="F100" s="379">
        <v>1400</v>
      </c>
      <c r="G100" s="379">
        <v>1920</v>
      </c>
      <c r="H100" s="298">
        <v>137.14285714285714</v>
      </c>
      <c r="I100" s="379">
        <v>0</v>
      </c>
      <c r="J100" s="379">
        <v>0</v>
      </c>
      <c r="K100" s="299">
        <v>0</v>
      </c>
      <c r="M100" s="380"/>
      <c r="N100" s="380"/>
      <c r="O100" s="380"/>
    </row>
    <row r="101" spans="1:15" x14ac:dyDescent="0.3">
      <c r="A101" s="301" t="s">
        <v>269</v>
      </c>
      <c r="B101" s="302">
        <v>2102</v>
      </c>
      <c r="C101" s="379">
        <v>15</v>
      </c>
      <c r="D101" s="379">
        <v>8</v>
      </c>
      <c r="E101" s="298">
        <v>53.333333333333336</v>
      </c>
      <c r="F101" s="379">
        <v>15</v>
      </c>
      <c r="G101" s="379">
        <v>17</v>
      </c>
      <c r="H101" s="298">
        <v>113.33333333333333</v>
      </c>
      <c r="I101" s="379">
        <v>0</v>
      </c>
      <c r="J101" s="379">
        <v>0</v>
      </c>
      <c r="K101" s="299">
        <v>0</v>
      </c>
      <c r="M101" s="380"/>
      <c r="N101" s="380"/>
    </row>
    <row r="102" spans="1:15" x14ac:dyDescent="0.3">
      <c r="A102" s="301" t="s">
        <v>270</v>
      </c>
      <c r="B102" s="302">
        <v>2103</v>
      </c>
      <c r="C102" s="379">
        <v>132</v>
      </c>
      <c r="D102" s="379">
        <v>40</v>
      </c>
      <c r="E102" s="298">
        <v>30.303030303030305</v>
      </c>
      <c r="F102" s="379">
        <v>700</v>
      </c>
      <c r="G102" s="379">
        <v>654</v>
      </c>
      <c r="H102" s="298">
        <v>93.428571428571431</v>
      </c>
      <c r="I102" s="379">
        <v>0</v>
      </c>
      <c r="J102" s="379">
        <v>0</v>
      </c>
      <c r="K102" s="299">
        <v>0</v>
      </c>
      <c r="M102" s="380"/>
      <c r="N102" s="380"/>
    </row>
    <row r="103" spans="1:15" x14ac:dyDescent="0.3">
      <c r="A103" s="301" t="s">
        <v>271</v>
      </c>
      <c r="B103" s="302">
        <v>2104</v>
      </c>
      <c r="C103" s="379">
        <v>0</v>
      </c>
      <c r="D103" s="379">
        <v>6350</v>
      </c>
      <c r="E103" s="298">
        <v>0</v>
      </c>
      <c r="F103" s="379">
        <v>0</v>
      </c>
      <c r="G103" s="379">
        <v>6350</v>
      </c>
      <c r="H103" s="298">
        <v>0</v>
      </c>
      <c r="I103" s="379">
        <v>513681</v>
      </c>
      <c r="J103" s="379">
        <v>304602</v>
      </c>
      <c r="K103" s="299">
        <v>59.297891103622682</v>
      </c>
      <c r="M103" s="380"/>
      <c r="N103" s="380"/>
    </row>
    <row r="104" spans="1:15" x14ac:dyDescent="0.3">
      <c r="A104" s="301" t="s">
        <v>272</v>
      </c>
      <c r="B104" s="302">
        <v>2105</v>
      </c>
      <c r="C104" s="379">
        <v>0</v>
      </c>
      <c r="D104" s="379">
        <v>5</v>
      </c>
      <c r="E104" s="298">
        <v>0</v>
      </c>
      <c r="F104" s="379">
        <v>10</v>
      </c>
      <c r="G104" s="379">
        <v>13</v>
      </c>
      <c r="H104" s="298">
        <v>130</v>
      </c>
      <c r="I104" s="379">
        <v>0</v>
      </c>
      <c r="J104" s="379">
        <v>0</v>
      </c>
      <c r="K104" s="299">
        <v>0</v>
      </c>
      <c r="M104" s="380"/>
      <c r="N104" s="380"/>
    </row>
    <row r="105" spans="1:15" x14ac:dyDescent="0.3">
      <c r="A105" s="301" t="s">
        <v>273</v>
      </c>
      <c r="B105" s="302">
        <v>2106</v>
      </c>
      <c r="C105" s="379">
        <v>9</v>
      </c>
      <c r="D105" s="379">
        <v>24</v>
      </c>
      <c r="E105" s="298">
        <v>266.66666666666663</v>
      </c>
      <c r="F105" s="379">
        <v>10</v>
      </c>
      <c r="G105" s="379">
        <v>25</v>
      </c>
      <c r="H105" s="298">
        <v>250</v>
      </c>
      <c r="I105" s="379">
        <v>0</v>
      </c>
      <c r="J105" s="379">
        <v>0</v>
      </c>
      <c r="K105" s="299">
        <v>0</v>
      </c>
      <c r="M105" s="380"/>
      <c r="N105" s="380"/>
    </row>
    <row r="106" spans="1:15" x14ac:dyDescent="0.3">
      <c r="A106" s="301" t="s">
        <v>274</v>
      </c>
      <c r="B106" s="302">
        <v>2107</v>
      </c>
      <c r="C106" s="379">
        <v>79</v>
      </c>
      <c r="D106" s="379">
        <v>94</v>
      </c>
      <c r="E106" s="298">
        <v>118.98734177215189</v>
      </c>
      <c r="F106" s="379">
        <v>500</v>
      </c>
      <c r="G106" s="379">
        <v>460</v>
      </c>
      <c r="H106" s="298">
        <v>92</v>
      </c>
      <c r="I106" s="379">
        <v>0</v>
      </c>
      <c r="J106" s="379">
        <v>0</v>
      </c>
      <c r="K106" s="299">
        <v>0</v>
      </c>
      <c r="M106" s="380"/>
      <c r="N106" s="380"/>
    </row>
    <row r="107" spans="1:15" x14ac:dyDescent="0.3">
      <c r="A107" s="301" t="s">
        <v>275</v>
      </c>
      <c r="B107" s="302">
        <v>2108</v>
      </c>
      <c r="C107" s="379">
        <v>16</v>
      </c>
      <c r="D107" s="379">
        <v>163</v>
      </c>
      <c r="E107" s="298">
        <v>1018.75</v>
      </c>
      <c r="F107" s="379">
        <v>20</v>
      </c>
      <c r="G107" s="379">
        <v>168</v>
      </c>
      <c r="H107" s="298">
        <v>840</v>
      </c>
      <c r="I107" s="379">
        <v>0</v>
      </c>
      <c r="J107" s="379">
        <v>0</v>
      </c>
      <c r="K107" s="299">
        <v>0</v>
      </c>
      <c r="M107" s="380"/>
      <c r="N107" s="380"/>
    </row>
    <row r="108" spans="1:15" x14ac:dyDescent="0.3">
      <c r="A108" s="301" t="s">
        <v>276</v>
      </c>
      <c r="B108" s="302">
        <v>2109</v>
      </c>
      <c r="C108" s="379">
        <v>200</v>
      </c>
      <c r="D108" s="379">
        <v>137</v>
      </c>
      <c r="E108" s="298">
        <v>68.5</v>
      </c>
      <c r="F108" s="379">
        <v>200</v>
      </c>
      <c r="G108" s="379">
        <v>137</v>
      </c>
      <c r="H108" s="298">
        <v>68.5</v>
      </c>
      <c r="I108" s="379">
        <v>0</v>
      </c>
      <c r="J108" s="379">
        <v>0</v>
      </c>
      <c r="K108" s="299">
        <v>0</v>
      </c>
      <c r="M108" s="380"/>
      <c r="N108" s="380"/>
    </row>
    <row r="109" spans="1:15" x14ac:dyDescent="0.3">
      <c r="A109" s="301" t="s">
        <v>277</v>
      </c>
      <c r="B109" s="302">
        <v>2110</v>
      </c>
      <c r="C109" s="379">
        <v>1396</v>
      </c>
      <c r="D109" s="379">
        <v>574</v>
      </c>
      <c r="E109" s="298">
        <v>41.117478510028654</v>
      </c>
      <c r="F109" s="379">
        <v>2000</v>
      </c>
      <c r="G109" s="379">
        <v>2076</v>
      </c>
      <c r="H109" s="298">
        <v>103.8</v>
      </c>
      <c r="I109" s="379">
        <v>0</v>
      </c>
      <c r="J109" s="379">
        <v>0</v>
      </c>
      <c r="K109" s="299">
        <v>0</v>
      </c>
      <c r="M109" s="380"/>
      <c r="N109" s="380"/>
    </row>
    <row r="110" spans="1:15" x14ac:dyDescent="0.3">
      <c r="A110" s="301" t="s">
        <v>278</v>
      </c>
      <c r="B110" s="302">
        <v>2111</v>
      </c>
      <c r="C110" s="379">
        <v>489</v>
      </c>
      <c r="D110" s="379">
        <v>43840</v>
      </c>
      <c r="E110" s="298">
        <v>8965.2351738241305</v>
      </c>
      <c r="F110" s="379">
        <v>5047</v>
      </c>
      <c r="G110" s="379">
        <v>46386</v>
      </c>
      <c r="H110" s="298">
        <v>919.08064196552402</v>
      </c>
      <c r="I110" s="379">
        <v>0</v>
      </c>
      <c r="J110" s="379">
        <v>2</v>
      </c>
      <c r="K110" s="299">
        <v>0</v>
      </c>
      <c r="M110" s="380"/>
      <c r="N110" s="380"/>
    </row>
    <row r="111" spans="1:15" x14ac:dyDescent="0.3">
      <c r="A111" s="301" t="s">
        <v>279</v>
      </c>
      <c r="B111" s="302">
        <v>2112</v>
      </c>
      <c r="C111" s="379">
        <v>7049</v>
      </c>
      <c r="D111" s="379">
        <v>16796</v>
      </c>
      <c r="E111" s="298">
        <v>238.27493261455524</v>
      </c>
      <c r="F111" s="379">
        <v>65611</v>
      </c>
      <c r="G111" s="379">
        <v>78026</v>
      </c>
      <c r="H111" s="298">
        <v>118.92213195957994</v>
      </c>
      <c r="I111" s="379">
        <v>117449</v>
      </c>
      <c r="J111" s="379">
        <v>130947</v>
      </c>
      <c r="K111" s="299">
        <v>111.49264787269368</v>
      </c>
      <c r="M111" s="380"/>
      <c r="N111" s="380"/>
    </row>
    <row r="112" spans="1:15" x14ac:dyDescent="0.3">
      <c r="A112" s="301" t="s">
        <v>280</v>
      </c>
      <c r="B112" s="302">
        <v>2113</v>
      </c>
      <c r="C112" s="379">
        <v>8867</v>
      </c>
      <c r="D112" s="379">
        <v>16841</v>
      </c>
      <c r="E112" s="298">
        <v>189.9289500394722</v>
      </c>
      <c r="F112" s="379">
        <v>25112</v>
      </c>
      <c r="G112" s="379">
        <v>37725</v>
      </c>
      <c r="H112" s="298">
        <v>150.22698311564193</v>
      </c>
      <c r="I112" s="379">
        <v>0</v>
      </c>
      <c r="J112" s="379">
        <v>0</v>
      </c>
      <c r="K112" s="299">
        <v>0</v>
      </c>
      <c r="M112" s="380"/>
      <c r="N112" s="380"/>
    </row>
    <row r="113" spans="1:14" x14ac:dyDescent="0.3">
      <c r="A113" s="301" t="s">
        <v>281</v>
      </c>
      <c r="B113" s="302">
        <v>2115</v>
      </c>
      <c r="C113" s="379">
        <v>6539</v>
      </c>
      <c r="D113" s="379">
        <v>11982</v>
      </c>
      <c r="E113" s="298">
        <v>183.23902737421625</v>
      </c>
      <c r="F113" s="379">
        <v>18279</v>
      </c>
      <c r="G113" s="379">
        <v>19998</v>
      </c>
      <c r="H113" s="298">
        <v>109.40423436730676</v>
      </c>
      <c r="I113" s="379">
        <v>0</v>
      </c>
      <c r="J113" s="379">
        <v>0</v>
      </c>
      <c r="K113" s="299">
        <v>0</v>
      </c>
      <c r="M113" s="380"/>
      <c r="N113" s="380"/>
    </row>
    <row r="114" spans="1:14" x14ac:dyDescent="0.3">
      <c r="A114" s="301" t="s">
        <v>282</v>
      </c>
      <c r="B114" s="302">
        <v>2118</v>
      </c>
      <c r="C114" s="379">
        <v>84</v>
      </c>
      <c r="D114" s="379">
        <v>18163</v>
      </c>
      <c r="E114" s="298">
        <v>21622.61904761905</v>
      </c>
      <c r="F114" s="379">
        <v>357</v>
      </c>
      <c r="G114" s="379">
        <v>18380</v>
      </c>
      <c r="H114" s="298">
        <v>5148.4593837535012</v>
      </c>
      <c r="I114" s="379">
        <v>251137</v>
      </c>
      <c r="J114" s="379">
        <v>290065</v>
      </c>
      <c r="K114" s="299">
        <v>115.50070280364902</v>
      </c>
      <c r="M114" s="380"/>
      <c r="N114" s="380"/>
    </row>
    <row r="115" spans="1:14" x14ac:dyDescent="0.3">
      <c r="A115" s="301" t="s">
        <v>283</v>
      </c>
      <c r="B115" s="302">
        <v>2120</v>
      </c>
      <c r="C115" s="379">
        <v>1097</v>
      </c>
      <c r="D115" s="379">
        <v>6517</v>
      </c>
      <c r="E115" s="298">
        <v>594.07474931631725</v>
      </c>
      <c r="F115" s="379">
        <v>1961</v>
      </c>
      <c r="G115" s="379">
        <v>7604</v>
      </c>
      <c r="H115" s="298">
        <v>387.7613462519123</v>
      </c>
      <c r="I115" s="379">
        <v>241897</v>
      </c>
      <c r="J115" s="379">
        <v>173570</v>
      </c>
      <c r="K115" s="299">
        <v>71.753680285410738</v>
      </c>
      <c r="M115" s="380"/>
      <c r="N115" s="380"/>
    </row>
    <row r="116" spans="1:14" x14ac:dyDescent="0.3">
      <c r="A116" s="301" t="s">
        <v>284</v>
      </c>
      <c r="B116" s="302">
        <v>2121</v>
      </c>
      <c r="C116" s="379">
        <v>42</v>
      </c>
      <c r="D116" s="379">
        <v>3256</v>
      </c>
      <c r="E116" s="298">
        <v>7752.3809523809523</v>
      </c>
      <c r="F116" s="379">
        <v>3000</v>
      </c>
      <c r="G116" s="379">
        <v>7320</v>
      </c>
      <c r="H116" s="298">
        <v>244</v>
      </c>
      <c r="I116" s="379">
        <v>39644</v>
      </c>
      <c r="J116" s="379">
        <v>39810</v>
      </c>
      <c r="K116" s="299">
        <v>100.41872666733933</v>
      </c>
      <c r="M116" s="380"/>
      <c r="N116" s="380"/>
    </row>
    <row r="117" spans="1:14" x14ac:dyDescent="0.3">
      <c r="A117" s="301" t="s">
        <v>285</v>
      </c>
      <c r="B117" s="302">
        <v>2122</v>
      </c>
      <c r="C117" s="379">
        <v>7895</v>
      </c>
      <c r="D117" s="379">
        <v>16591</v>
      </c>
      <c r="E117" s="298">
        <v>210.14566181127296</v>
      </c>
      <c r="F117" s="379">
        <v>16027</v>
      </c>
      <c r="G117" s="379">
        <v>23740</v>
      </c>
      <c r="H117" s="298">
        <v>148.12503899669306</v>
      </c>
      <c r="I117" s="379">
        <v>210053</v>
      </c>
      <c r="J117" s="379">
        <v>182671</v>
      </c>
      <c r="K117" s="299">
        <v>86.964242357881105</v>
      </c>
      <c r="M117" s="380"/>
      <c r="N117" s="380"/>
    </row>
    <row r="118" spans="1:14" x14ac:dyDescent="0.3">
      <c r="A118" s="301" t="s">
        <v>286</v>
      </c>
      <c r="B118" s="302">
        <v>2124</v>
      </c>
      <c r="C118" s="379">
        <v>409</v>
      </c>
      <c r="D118" s="379">
        <v>132</v>
      </c>
      <c r="E118" s="298">
        <v>32.273838630806843</v>
      </c>
      <c r="F118" s="379">
        <v>1500</v>
      </c>
      <c r="G118" s="379">
        <v>1523</v>
      </c>
      <c r="H118" s="298">
        <v>101.53333333333335</v>
      </c>
      <c r="I118" s="379">
        <v>0</v>
      </c>
      <c r="J118" s="379">
        <v>0</v>
      </c>
      <c r="K118" s="299">
        <v>0</v>
      </c>
      <c r="M118" s="380"/>
      <c r="N118" s="380"/>
    </row>
    <row r="119" spans="1:14" x14ac:dyDescent="0.3">
      <c r="A119" s="301" t="s">
        <v>287</v>
      </c>
      <c r="B119" s="302">
        <v>2126</v>
      </c>
      <c r="C119" s="379">
        <v>73503</v>
      </c>
      <c r="D119" s="379">
        <v>76799</v>
      </c>
      <c r="E119" s="298">
        <v>104.48417071412051</v>
      </c>
      <c r="F119" s="379">
        <v>81785</v>
      </c>
      <c r="G119" s="379">
        <v>84357</v>
      </c>
      <c r="H119" s="298">
        <v>103.14483095922236</v>
      </c>
      <c r="I119" s="379">
        <v>201736</v>
      </c>
      <c r="J119" s="379">
        <v>208700</v>
      </c>
      <c r="K119" s="299">
        <v>103.4520363247016</v>
      </c>
      <c r="M119" s="380"/>
      <c r="N119" s="380"/>
    </row>
    <row r="120" spans="1:14" x14ac:dyDescent="0.3">
      <c r="A120" s="301" t="s">
        <v>288</v>
      </c>
      <c r="B120" s="302">
        <v>2127</v>
      </c>
      <c r="C120" s="379">
        <v>152</v>
      </c>
      <c r="D120" s="379">
        <v>2116</v>
      </c>
      <c r="E120" s="298">
        <v>1392.1052631578948</v>
      </c>
      <c r="F120" s="379">
        <v>8300</v>
      </c>
      <c r="G120" s="379">
        <v>9960</v>
      </c>
      <c r="H120" s="298">
        <v>120</v>
      </c>
      <c r="I120" s="379">
        <v>858473</v>
      </c>
      <c r="J120" s="379">
        <v>372156</v>
      </c>
      <c r="K120" s="299">
        <v>43.350926587091266</v>
      </c>
      <c r="M120" s="380"/>
      <c r="N120" s="380"/>
    </row>
    <row r="121" spans="1:14" x14ac:dyDescent="0.3">
      <c r="A121" s="301" t="s">
        <v>289</v>
      </c>
      <c r="B121" s="302">
        <v>2129</v>
      </c>
      <c r="C121" s="379">
        <v>172</v>
      </c>
      <c r="D121" s="379">
        <v>48542</v>
      </c>
      <c r="E121" s="298">
        <v>28222.093023255813</v>
      </c>
      <c r="F121" s="379">
        <v>38102</v>
      </c>
      <c r="G121" s="379">
        <v>107898</v>
      </c>
      <c r="H121" s="298">
        <v>283.18198519762745</v>
      </c>
      <c r="I121" s="379">
        <v>704880</v>
      </c>
      <c r="J121" s="379">
        <v>483991</v>
      </c>
      <c r="K121" s="299">
        <v>68.66289297469072</v>
      </c>
      <c r="M121" s="380"/>
      <c r="N121" s="380"/>
    </row>
    <row r="122" spans="1:14" x14ac:dyDescent="0.3">
      <c r="A122" s="301" t="s">
        <v>290</v>
      </c>
      <c r="B122" s="302">
        <v>2131</v>
      </c>
      <c r="C122" s="379">
        <v>30</v>
      </c>
      <c r="D122" s="379">
        <v>37</v>
      </c>
      <c r="E122" s="298">
        <v>123.33333333333334</v>
      </c>
      <c r="F122" s="379">
        <v>230</v>
      </c>
      <c r="G122" s="379">
        <v>245</v>
      </c>
      <c r="H122" s="298">
        <v>106.5217391304348</v>
      </c>
      <c r="I122" s="379">
        <v>0</v>
      </c>
      <c r="J122" s="379">
        <v>0</v>
      </c>
      <c r="K122" s="299">
        <v>0</v>
      </c>
      <c r="M122" s="380"/>
      <c r="N122" s="380"/>
    </row>
    <row r="123" spans="1:14" x14ac:dyDescent="0.3">
      <c r="A123" s="301" t="s">
        <v>291</v>
      </c>
      <c r="B123" s="302">
        <v>2132</v>
      </c>
      <c r="C123" s="379">
        <v>14</v>
      </c>
      <c r="D123" s="379">
        <v>31</v>
      </c>
      <c r="E123" s="298">
        <v>221.42857142857144</v>
      </c>
      <c r="F123" s="379">
        <v>90</v>
      </c>
      <c r="G123" s="379">
        <v>458</v>
      </c>
      <c r="H123" s="298">
        <v>508.88888888888886</v>
      </c>
      <c r="I123" s="379">
        <v>0</v>
      </c>
      <c r="J123" s="379">
        <v>0</v>
      </c>
      <c r="K123" s="299">
        <v>0</v>
      </c>
      <c r="M123" s="380"/>
      <c r="N123" s="380"/>
    </row>
    <row r="124" spans="1:14" x14ac:dyDescent="0.3">
      <c r="A124" s="301" t="s">
        <v>292</v>
      </c>
      <c r="B124" s="302">
        <v>2133</v>
      </c>
      <c r="C124" s="379">
        <v>0</v>
      </c>
      <c r="D124" s="379">
        <v>921</v>
      </c>
      <c r="E124" s="298">
        <v>0</v>
      </c>
      <c r="F124" s="379">
        <v>1000</v>
      </c>
      <c r="G124" s="379">
        <v>2785</v>
      </c>
      <c r="H124" s="298">
        <v>278.5</v>
      </c>
      <c r="I124" s="379">
        <v>0</v>
      </c>
      <c r="J124" s="379">
        <v>0</v>
      </c>
      <c r="K124" s="299">
        <v>0</v>
      </c>
      <c r="M124" s="380"/>
      <c r="N124" s="380"/>
    </row>
    <row r="125" spans="1:14" x14ac:dyDescent="0.3">
      <c r="A125" s="301" t="s">
        <v>293</v>
      </c>
      <c r="B125" s="302">
        <v>2134</v>
      </c>
      <c r="C125" s="379">
        <v>0</v>
      </c>
      <c r="D125" s="379">
        <v>3</v>
      </c>
      <c r="E125" s="298">
        <v>0</v>
      </c>
      <c r="F125" s="379">
        <v>300</v>
      </c>
      <c r="G125" s="379">
        <v>303</v>
      </c>
      <c r="H125" s="298">
        <v>101</v>
      </c>
      <c r="I125" s="379">
        <v>0</v>
      </c>
      <c r="J125" s="379">
        <v>0</v>
      </c>
      <c r="K125" s="299">
        <v>0</v>
      </c>
      <c r="M125" s="380"/>
      <c r="N125" s="380"/>
    </row>
    <row r="126" spans="1:14" x14ac:dyDescent="0.3">
      <c r="A126" s="301" t="s">
        <v>294</v>
      </c>
      <c r="B126" s="302">
        <v>2136</v>
      </c>
      <c r="C126" s="379">
        <v>0</v>
      </c>
      <c r="D126" s="379">
        <v>2</v>
      </c>
      <c r="E126" s="298">
        <v>0</v>
      </c>
      <c r="F126" s="379">
        <v>10756</v>
      </c>
      <c r="G126" s="379">
        <v>9206</v>
      </c>
      <c r="H126" s="298">
        <v>85.589438452956486</v>
      </c>
      <c r="I126" s="379">
        <v>0</v>
      </c>
      <c r="J126" s="379">
        <v>0</v>
      </c>
      <c r="K126" s="299">
        <v>0</v>
      </c>
      <c r="M126" s="380"/>
      <c r="N126" s="380"/>
    </row>
    <row r="127" spans="1:14" x14ac:dyDescent="0.3">
      <c r="A127" s="301" t="s">
        <v>295</v>
      </c>
      <c r="B127" s="302">
        <v>2137</v>
      </c>
      <c r="C127" s="379">
        <v>50</v>
      </c>
      <c r="D127" s="379">
        <v>91</v>
      </c>
      <c r="E127" s="298">
        <v>182</v>
      </c>
      <c r="F127" s="379">
        <v>3300</v>
      </c>
      <c r="G127" s="379">
        <v>3981</v>
      </c>
      <c r="H127" s="298">
        <v>120.63636363636363</v>
      </c>
      <c r="I127" s="379">
        <v>0</v>
      </c>
      <c r="J127" s="379">
        <v>0</v>
      </c>
      <c r="K127" s="299">
        <v>0</v>
      </c>
      <c r="M127" s="380"/>
      <c r="N127" s="380"/>
    </row>
    <row r="128" spans="1:14" x14ac:dyDescent="0.3">
      <c r="A128" s="301" t="s">
        <v>296</v>
      </c>
      <c r="B128" s="302">
        <v>2138</v>
      </c>
      <c r="C128" s="379">
        <v>0</v>
      </c>
      <c r="D128" s="379">
        <v>29</v>
      </c>
      <c r="E128" s="298">
        <v>0</v>
      </c>
      <c r="F128" s="379">
        <v>1000</v>
      </c>
      <c r="G128" s="379">
        <v>1163</v>
      </c>
      <c r="H128" s="298">
        <v>116.3</v>
      </c>
      <c r="I128" s="379">
        <v>0</v>
      </c>
      <c r="J128" s="379">
        <v>2</v>
      </c>
      <c r="K128" s="299">
        <v>0</v>
      </c>
      <c r="M128" s="380"/>
      <c r="N128" s="380"/>
    </row>
    <row r="129" spans="1:14" x14ac:dyDescent="0.3">
      <c r="A129" s="301" t="s">
        <v>297</v>
      </c>
      <c r="B129" s="302">
        <v>2140</v>
      </c>
      <c r="C129" s="379">
        <v>0</v>
      </c>
      <c r="D129" s="379">
        <v>0</v>
      </c>
      <c r="E129" s="298">
        <v>0</v>
      </c>
      <c r="F129" s="379">
        <v>1000</v>
      </c>
      <c r="G129" s="379">
        <v>1412</v>
      </c>
      <c r="H129" s="298">
        <v>141.19999999999999</v>
      </c>
      <c r="I129" s="379">
        <v>0</v>
      </c>
      <c r="J129" s="379">
        <v>0</v>
      </c>
      <c r="K129" s="299">
        <v>0</v>
      </c>
      <c r="M129" s="380"/>
      <c r="N129" s="380"/>
    </row>
    <row r="130" spans="1:14" x14ac:dyDescent="0.3">
      <c r="A130" s="301" t="s">
        <v>298</v>
      </c>
      <c r="B130" s="302">
        <v>2141</v>
      </c>
      <c r="C130" s="379">
        <v>11</v>
      </c>
      <c r="D130" s="379">
        <v>9</v>
      </c>
      <c r="E130" s="298">
        <v>81.818181818181827</v>
      </c>
      <c r="F130" s="379">
        <v>22</v>
      </c>
      <c r="G130" s="379">
        <v>41</v>
      </c>
      <c r="H130" s="298">
        <v>186.36363636363635</v>
      </c>
      <c r="I130" s="379">
        <v>0</v>
      </c>
      <c r="J130" s="379">
        <v>0</v>
      </c>
      <c r="K130" s="299">
        <v>0</v>
      </c>
      <c r="M130" s="380"/>
      <c r="N130" s="380"/>
    </row>
    <row r="131" spans="1:14" x14ac:dyDescent="0.3">
      <c r="A131" s="301" t="s">
        <v>299</v>
      </c>
      <c r="B131" s="302">
        <v>2142</v>
      </c>
      <c r="C131" s="379">
        <v>20</v>
      </c>
      <c r="D131" s="379">
        <v>15</v>
      </c>
      <c r="E131" s="298">
        <v>75</v>
      </c>
      <c r="F131" s="379">
        <v>600</v>
      </c>
      <c r="G131" s="379">
        <v>2040</v>
      </c>
      <c r="H131" s="298">
        <v>340</v>
      </c>
      <c r="I131" s="379">
        <v>0</v>
      </c>
      <c r="J131" s="379">
        <v>0</v>
      </c>
      <c r="K131" s="299">
        <v>0</v>
      </c>
      <c r="M131" s="380"/>
      <c r="N131" s="380"/>
    </row>
    <row r="132" spans="1:14" x14ac:dyDescent="0.3">
      <c r="A132" s="301" t="s">
        <v>300</v>
      </c>
      <c r="B132" s="302">
        <v>2148</v>
      </c>
      <c r="C132" s="379">
        <v>258340</v>
      </c>
      <c r="D132" s="379">
        <v>424302</v>
      </c>
      <c r="E132" s="298">
        <v>164.24169698846484</v>
      </c>
      <c r="F132" s="379">
        <v>846084</v>
      </c>
      <c r="G132" s="379">
        <v>808348</v>
      </c>
      <c r="H132" s="298">
        <v>95.539922749986999</v>
      </c>
      <c r="I132" s="379">
        <v>1352277</v>
      </c>
      <c r="J132" s="379">
        <v>41061</v>
      </c>
      <c r="K132" s="299">
        <v>3.036434103367875</v>
      </c>
      <c r="M132" s="380"/>
      <c r="N132" s="380"/>
    </row>
    <row r="133" spans="1:14" x14ac:dyDescent="0.3">
      <c r="A133" s="301" t="s">
        <v>301</v>
      </c>
      <c r="B133" s="302">
        <v>2151</v>
      </c>
      <c r="C133" s="379">
        <v>0</v>
      </c>
      <c r="D133" s="379">
        <v>113</v>
      </c>
      <c r="E133" s="298">
        <v>0</v>
      </c>
      <c r="F133" s="379">
        <v>500</v>
      </c>
      <c r="G133" s="379">
        <v>359</v>
      </c>
      <c r="H133" s="298">
        <v>71.8</v>
      </c>
      <c r="I133" s="379">
        <v>0</v>
      </c>
      <c r="J133" s="379">
        <v>0</v>
      </c>
      <c r="K133" s="299">
        <v>0</v>
      </c>
      <c r="M133" s="380"/>
      <c r="N133" s="380"/>
    </row>
    <row r="134" spans="1:14" x14ac:dyDescent="0.3">
      <c r="A134" s="301" t="s">
        <v>302</v>
      </c>
      <c r="B134" s="302">
        <v>2155</v>
      </c>
      <c r="C134" s="379">
        <v>0</v>
      </c>
      <c r="D134" s="379">
        <v>0</v>
      </c>
      <c r="E134" s="298">
        <v>0</v>
      </c>
      <c r="F134" s="379">
        <v>0</v>
      </c>
      <c r="G134" s="379">
        <v>0</v>
      </c>
      <c r="H134" s="298">
        <v>0</v>
      </c>
      <c r="I134" s="379">
        <v>0</v>
      </c>
      <c r="J134" s="379">
        <v>0</v>
      </c>
      <c r="K134" s="299">
        <v>0</v>
      </c>
      <c r="M134" s="380"/>
      <c r="N134" s="380"/>
    </row>
    <row r="135" spans="1:14" x14ac:dyDescent="0.3">
      <c r="A135" s="352" t="s">
        <v>303</v>
      </c>
      <c r="B135" s="302">
        <v>2156</v>
      </c>
      <c r="C135" s="379">
        <v>0</v>
      </c>
      <c r="D135" s="379">
        <v>1</v>
      </c>
      <c r="E135" s="298">
        <v>0</v>
      </c>
      <c r="F135" s="379">
        <v>0</v>
      </c>
      <c r="G135" s="379">
        <v>11</v>
      </c>
      <c r="H135" s="298">
        <v>0</v>
      </c>
      <c r="I135" s="379">
        <v>0</v>
      </c>
      <c r="J135" s="379">
        <v>0</v>
      </c>
      <c r="K135" s="299">
        <v>0</v>
      </c>
      <c r="M135" s="380"/>
      <c r="N135" s="380"/>
    </row>
    <row r="136" spans="1:14" ht="15" thickBot="1" x14ac:dyDescent="0.35">
      <c r="A136" s="306" t="s">
        <v>304</v>
      </c>
      <c r="B136" s="302">
        <v>2157</v>
      </c>
      <c r="C136" s="379">
        <v>0</v>
      </c>
      <c r="D136" s="379">
        <v>0</v>
      </c>
      <c r="E136" s="307">
        <v>0</v>
      </c>
      <c r="F136" s="379">
        <v>0</v>
      </c>
      <c r="G136" s="379">
        <v>0</v>
      </c>
      <c r="H136" s="307">
        <v>0</v>
      </c>
      <c r="I136" s="379">
        <v>0</v>
      </c>
      <c r="J136" s="379">
        <v>0</v>
      </c>
      <c r="K136" s="299">
        <v>0</v>
      </c>
      <c r="M136" s="380"/>
      <c r="N136" s="380"/>
    </row>
    <row r="137" spans="1:14" ht="15" thickBot="1" x14ac:dyDescent="0.35">
      <c r="A137" s="381" t="s">
        <v>262</v>
      </c>
      <c r="B137" s="382"/>
      <c r="C137" s="311">
        <v>366652</v>
      </c>
      <c r="D137" s="311">
        <v>694671</v>
      </c>
      <c r="E137" s="314">
        <v>189.46330580495948</v>
      </c>
      <c r="F137" s="315">
        <v>1134818</v>
      </c>
      <c r="G137" s="311">
        <v>1285089</v>
      </c>
      <c r="H137" s="383">
        <v>113.24185904700137</v>
      </c>
      <c r="I137" s="313">
        <v>4491227</v>
      </c>
      <c r="J137" s="311">
        <v>2227577</v>
      </c>
      <c r="K137" s="316">
        <v>49.598405958995166</v>
      </c>
      <c r="M137" s="380"/>
      <c r="N137" s="380"/>
    </row>
    <row r="138" spans="1:14" ht="15" thickTop="1" x14ac:dyDescent="0.3">
      <c r="A138" s="320"/>
      <c r="B138" s="320"/>
      <c r="C138" s="321"/>
      <c r="D138" s="321"/>
      <c r="E138" s="321"/>
      <c r="F138" s="321"/>
      <c r="G138" s="321"/>
      <c r="H138" s="321"/>
      <c r="I138" s="321"/>
      <c r="J138" s="321"/>
      <c r="K138" s="321"/>
    </row>
    <row r="139" spans="1:14" x14ac:dyDescent="0.3">
      <c r="A139" s="320"/>
      <c r="B139" s="320"/>
      <c r="C139" s="321"/>
      <c r="D139" s="321"/>
      <c r="E139" s="321"/>
      <c r="F139" s="321"/>
      <c r="G139" s="321"/>
      <c r="H139" s="321"/>
      <c r="I139" s="321"/>
      <c r="J139" s="321"/>
      <c r="K139" s="321"/>
    </row>
    <row r="140" spans="1:14" ht="15" thickBot="1" x14ac:dyDescent="0.35">
      <c r="A140" s="320"/>
      <c r="B140" s="320"/>
      <c r="C140" s="321"/>
      <c r="D140" s="321"/>
      <c r="E140" s="321"/>
      <c r="F140" s="321"/>
      <c r="G140" s="321"/>
      <c r="H140" s="321"/>
      <c r="I140" s="321"/>
      <c r="J140" s="321"/>
      <c r="K140" s="321"/>
    </row>
    <row r="141" spans="1:14" ht="14.1" customHeight="1" x14ac:dyDescent="0.3">
      <c r="A141" s="384" t="s">
        <v>218</v>
      </c>
      <c r="B141" s="385"/>
      <c r="C141" s="386" t="s">
        <v>315</v>
      </c>
      <c r="D141" s="387"/>
      <c r="E141" s="388"/>
      <c r="F141" s="389" t="s">
        <v>316</v>
      </c>
      <c r="G141" s="387"/>
      <c r="H141" s="390"/>
      <c r="I141" s="391"/>
      <c r="J141" s="391"/>
      <c r="K141" s="391"/>
    </row>
    <row r="142" spans="1:14" ht="15" thickBot="1" x14ac:dyDescent="0.35">
      <c r="A142" s="392"/>
      <c r="B142" s="393" t="s">
        <v>267</v>
      </c>
      <c r="C142" s="394" t="s">
        <v>222</v>
      </c>
      <c r="D142" s="394" t="s">
        <v>223</v>
      </c>
      <c r="E142" s="395" t="s">
        <v>224</v>
      </c>
      <c r="F142" s="394" t="s">
        <v>222</v>
      </c>
      <c r="G142" s="394" t="s">
        <v>223</v>
      </c>
      <c r="H142" s="396" t="s">
        <v>224</v>
      </c>
      <c r="I142" s="391"/>
      <c r="J142" s="391"/>
      <c r="K142" s="391"/>
    </row>
    <row r="143" spans="1:14" x14ac:dyDescent="0.3">
      <c r="A143" s="295" t="s">
        <v>268</v>
      </c>
      <c r="B143" s="296">
        <v>2101</v>
      </c>
      <c r="C143" s="397">
        <v>0</v>
      </c>
      <c r="D143" s="397">
        <v>0</v>
      </c>
      <c r="E143" s="298">
        <v>0</v>
      </c>
      <c r="F143" s="398">
        <v>1400</v>
      </c>
      <c r="G143" s="398">
        <v>1920</v>
      </c>
      <c r="H143" s="299">
        <v>137.14285714285714</v>
      </c>
      <c r="I143" s="391"/>
      <c r="J143" s="399"/>
      <c r="K143" s="399"/>
    </row>
    <row r="144" spans="1:14" x14ac:dyDescent="0.3">
      <c r="A144" s="301" t="s">
        <v>269</v>
      </c>
      <c r="B144" s="302">
        <v>2102</v>
      </c>
      <c r="C144" s="397">
        <v>0</v>
      </c>
      <c r="D144" s="397">
        <v>0</v>
      </c>
      <c r="E144" s="298">
        <v>0</v>
      </c>
      <c r="F144" s="398">
        <v>15</v>
      </c>
      <c r="G144" s="398">
        <v>17</v>
      </c>
      <c r="H144" s="299">
        <v>113.33333333333333</v>
      </c>
      <c r="I144" s="391"/>
      <c r="J144" s="399"/>
      <c r="K144" s="399"/>
    </row>
    <row r="145" spans="1:11" x14ac:dyDescent="0.3">
      <c r="A145" s="301" t="s">
        <v>270</v>
      </c>
      <c r="B145" s="302">
        <v>2103</v>
      </c>
      <c r="C145" s="397">
        <v>0</v>
      </c>
      <c r="D145" s="397">
        <v>0</v>
      </c>
      <c r="E145" s="298">
        <v>0</v>
      </c>
      <c r="F145" s="398">
        <v>700</v>
      </c>
      <c r="G145" s="398">
        <v>654</v>
      </c>
      <c r="H145" s="299">
        <v>93.428571428571431</v>
      </c>
      <c r="I145" s="391"/>
      <c r="J145" s="399"/>
      <c r="K145" s="399"/>
    </row>
    <row r="146" spans="1:11" x14ac:dyDescent="0.3">
      <c r="A146" s="301" t="s">
        <v>271</v>
      </c>
      <c r="B146" s="302">
        <v>2104</v>
      </c>
      <c r="C146" s="397">
        <v>513681</v>
      </c>
      <c r="D146" s="397">
        <v>304602</v>
      </c>
      <c r="E146" s="298">
        <v>59.297891103622682</v>
      </c>
      <c r="F146" s="398">
        <v>513681</v>
      </c>
      <c r="G146" s="398">
        <v>310952</v>
      </c>
      <c r="H146" s="299">
        <v>60.534066862508048</v>
      </c>
      <c r="I146" s="391"/>
      <c r="J146" s="399"/>
      <c r="K146" s="399"/>
    </row>
    <row r="147" spans="1:11" x14ac:dyDescent="0.3">
      <c r="A147" s="301" t="s">
        <v>272</v>
      </c>
      <c r="B147" s="302">
        <v>2105</v>
      </c>
      <c r="C147" s="397">
        <v>0</v>
      </c>
      <c r="D147" s="397">
        <v>0</v>
      </c>
      <c r="E147" s="298">
        <v>0</v>
      </c>
      <c r="F147" s="398">
        <v>10</v>
      </c>
      <c r="G147" s="398">
        <v>13</v>
      </c>
      <c r="H147" s="299">
        <v>130</v>
      </c>
      <c r="I147" s="391"/>
      <c r="J147" s="399"/>
      <c r="K147" s="399"/>
    </row>
    <row r="148" spans="1:11" x14ac:dyDescent="0.3">
      <c r="A148" s="301" t="s">
        <v>273</v>
      </c>
      <c r="B148" s="302">
        <v>2106</v>
      </c>
      <c r="C148" s="397">
        <v>0</v>
      </c>
      <c r="D148" s="397">
        <v>0</v>
      </c>
      <c r="E148" s="298">
        <v>0</v>
      </c>
      <c r="F148" s="398">
        <v>10</v>
      </c>
      <c r="G148" s="398">
        <v>25</v>
      </c>
      <c r="H148" s="299">
        <v>250</v>
      </c>
      <c r="I148" s="391"/>
      <c r="J148" s="399"/>
      <c r="K148" s="399"/>
    </row>
    <row r="149" spans="1:11" x14ac:dyDescent="0.3">
      <c r="A149" s="301" t="s">
        <v>274</v>
      </c>
      <c r="B149" s="302">
        <v>2107</v>
      </c>
      <c r="C149" s="397">
        <v>0</v>
      </c>
      <c r="D149" s="397">
        <v>0</v>
      </c>
      <c r="E149" s="298">
        <v>0</v>
      </c>
      <c r="F149" s="398">
        <v>500</v>
      </c>
      <c r="G149" s="398">
        <v>460</v>
      </c>
      <c r="H149" s="299">
        <v>92</v>
      </c>
      <c r="I149" s="391"/>
      <c r="J149" s="399"/>
      <c r="K149" s="399"/>
    </row>
    <row r="150" spans="1:11" x14ac:dyDescent="0.3">
      <c r="A150" s="301" t="s">
        <v>275</v>
      </c>
      <c r="B150" s="302">
        <v>2108</v>
      </c>
      <c r="C150" s="397">
        <v>0</v>
      </c>
      <c r="D150" s="397">
        <v>0</v>
      </c>
      <c r="E150" s="298">
        <v>0</v>
      </c>
      <c r="F150" s="398">
        <v>20</v>
      </c>
      <c r="G150" s="398">
        <v>168</v>
      </c>
      <c r="H150" s="299">
        <v>840</v>
      </c>
      <c r="I150" s="391"/>
      <c r="J150" s="399"/>
      <c r="K150" s="399"/>
    </row>
    <row r="151" spans="1:11" x14ac:dyDescent="0.3">
      <c r="A151" s="301" t="s">
        <v>276</v>
      </c>
      <c r="B151" s="302">
        <v>2109</v>
      </c>
      <c r="C151" s="397">
        <v>0</v>
      </c>
      <c r="D151" s="397">
        <v>0</v>
      </c>
      <c r="E151" s="298">
        <v>0</v>
      </c>
      <c r="F151" s="398">
        <v>200</v>
      </c>
      <c r="G151" s="398">
        <v>137</v>
      </c>
      <c r="H151" s="299">
        <v>68.5</v>
      </c>
      <c r="I151" s="391"/>
      <c r="J151" s="399"/>
      <c r="K151" s="399"/>
    </row>
    <row r="152" spans="1:11" x14ac:dyDescent="0.3">
      <c r="A152" s="301" t="s">
        <v>277</v>
      </c>
      <c r="B152" s="302">
        <v>2110</v>
      </c>
      <c r="C152" s="397">
        <v>0</v>
      </c>
      <c r="D152" s="397">
        <v>0</v>
      </c>
      <c r="E152" s="298">
        <v>0</v>
      </c>
      <c r="F152" s="398">
        <v>2000</v>
      </c>
      <c r="G152" s="398">
        <v>2076</v>
      </c>
      <c r="H152" s="299">
        <v>103.8</v>
      </c>
      <c r="I152" s="391"/>
      <c r="J152" s="399"/>
      <c r="K152" s="399"/>
    </row>
    <row r="153" spans="1:11" x14ac:dyDescent="0.3">
      <c r="A153" s="301" t="s">
        <v>278</v>
      </c>
      <c r="B153" s="302">
        <v>2111</v>
      </c>
      <c r="C153" s="397">
        <v>0</v>
      </c>
      <c r="D153" s="397">
        <v>0</v>
      </c>
      <c r="E153" s="298">
        <v>0</v>
      </c>
      <c r="F153" s="398">
        <v>5047</v>
      </c>
      <c r="G153" s="398">
        <v>46388</v>
      </c>
      <c r="H153" s="299">
        <v>919.12026946701019</v>
      </c>
      <c r="I153" s="400"/>
      <c r="J153" s="399"/>
      <c r="K153" s="399"/>
    </row>
    <row r="154" spans="1:11" x14ac:dyDescent="0.3">
      <c r="A154" s="301" t="s">
        <v>279</v>
      </c>
      <c r="B154" s="302">
        <v>2112</v>
      </c>
      <c r="C154" s="397">
        <v>117449</v>
      </c>
      <c r="D154" s="397">
        <v>130947</v>
      </c>
      <c r="E154" s="298">
        <v>111.49264787269368</v>
      </c>
      <c r="F154" s="398">
        <v>183060</v>
      </c>
      <c r="G154" s="398">
        <v>208973</v>
      </c>
      <c r="H154" s="299">
        <v>114.1554681525183</v>
      </c>
      <c r="I154" s="400"/>
      <c r="J154" s="399"/>
      <c r="K154" s="399"/>
    </row>
    <row r="155" spans="1:11" x14ac:dyDescent="0.3">
      <c r="A155" s="301" t="s">
        <v>280</v>
      </c>
      <c r="B155" s="302">
        <v>2113</v>
      </c>
      <c r="C155" s="397">
        <v>0</v>
      </c>
      <c r="D155" s="397">
        <v>0</v>
      </c>
      <c r="E155" s="298">
        <v>0</v>
      </c>
      <c r="F155" s="398">
        <v>25112</v>
      </c>
      <c r="G155" s="398">
        <v>37725</v>
      </c>
      <c r="H155" s="299">
        <v>150.22698311564193</v>
      </c>
      <c r="I155" s="400"/>
      <c r="J155" s="399"/>
      <c r="K155" s="399"/>
    </row>
    <row r="156" spans="1:11" x14ac:dyDescent="0.3">
      <c r="A156" s="301" t="s">
        <v>281</v>
      </c>
      <c r="B156" s="302">
        <v>2115</v>
      </c>
      <c r="C156" s="397">
        <v>0</v>
      </c>
      <c r="D156" s="397">
        <v>0</v>
      </c>
      <c r="E156" s="298">
        <v>0</v>
      </c>
      <c r="F156" s="398">
        <v>18279</v>
      </c>
      <c r="G156" s="398">
        <v>19998</v>
      </c>
      <c r="H156" s="299">
        <v>109.40423436730676</v>
      </c>
      <c r="I156" s="400"/>
      <c r="J156" s="399"/>
      <c r="K156" s="399"/>
    </row>
    <row r="157" spans="1:11" x14ac:dyDescent="0.3">
      <c r="A157" s="301" t="s">
        <v>282</v>
      </c>
      <c r="B157" s="302">
        <v>2118</v>
      </c>
      <c r="C157" s="397">
        <v>251137</v>
      </c>
      <c r="D157" s="397">
        <v>290065</v>
      </c>
      <c r="E157" s="298">
        <v>115.50070280364902</v>
      </c>
      <c r="F157" s="398">
        <v>251494</v>
      </c>
      <c r="G157" s="398">
        <v>308445</v>
      </c>
      <c r="H157" s="299">
        <v>122.64507304349208</v>
      </c>
      <c r="I157" s="400"/>
      <c r="J157" s="399"/>
      <c r="K157" s="399"/>
    </row>
    <row r="158" spans="1:11" x14ac:dyDescent="0.3">
      <c r="A158" s="301" t="s">
        <v>283</v>
      </c>
      <c r="B158" s="302">
        <v>2120</v>
      </c>
      <c r="C158" s="397">
        <v>241859</v>
      </c>
      <c r="D158" s="397">
        <v>173509</v>
      </c>
      <c r="E158" s="298">
        <v>71.739732654149734</v>
      </c>
      <c r="F158" s="398">
        <v>243858</v>
      </c>
      <c r="G158" s="398">
        <v>181174</v>
      </c>
      <c r="H158" s="299">
        <v>74.294876526503131</v>
      </c>
      <c r="I158" s="400"/>
      <c r="J158" s="399"/>
      <c r="K158" s="399"/>
    </row>
    <row r="159" spans="1:11" x14ac:dyDescent="0.3">
      <c r="A159" s="301" t="s">
        <v>284</v>
      </c>
      <c r="B159" s="302">
        <v>2121</v>
      </c>
      <c r="C159" s="397">
        <v>0</v>
      </c>
      <c r="D159" s="397">
        <v>0</v>
      </c>
      <c r="E159" s="298">
        <v>0</v>
      </c>
      <c r="F159" s="398">
        <v>42644</v>
      </c>
      <c r="G159" s="398">
        <v>47130</v>
      </c>
      <c r="H159" s="299">
        <v>110.51965106462809</v>
      </c>
      <c r="I159" s="400"/>
      <c r="J159" s="399"/>
      <c r="K159" s="399"/>
    </row>
    <row r="160" spans="1:11" x14ac:dyDescent="0.3">
      <c r="A160" s="301" t="s">
        <v>285</v>
      </c>
      <c r="B160" s="302">
        <v>2122</v>
      </c>
      <c r="C160" s="397">
        <v>209981</v>
      </c>
      <c r="D160" s="397">
        <v>182671</v>
      </c>
      <c r="E160" s="298">
        <v>86.99406136745705</v>
      </c>
      <c r="F160" s="398">
        <v>226080</v>
      </c>
      <c r="G160" s="398">
        <v>206411</v>
      </c>
      <c r="H160" s="299">
        <v>91.299982307147914</v>
      </c>
      <c r="I160" s="400"/>
      <c r="J160" s="399"/>
      <c r="K160" s="399"/>
    </row>
    <row r="161" spans="1:13" x14ac:dyDescent="0.3">
      <c r="A161" s="301" t="s">
        <v>286</v>
      </c>
      <c r="B161" s="302">
        <v>2124</v>
      </c>
      <c r="C161" s="397">
        <v>0</v>
      </c>
      <c r="D161" s="397">
        <v>0</v>
      </c>
      <c r="E161" s="298">
        <v>0</v>
      </c>
      <c r="F161" s="398">
        <v>1500</v>
      </c>
      <c r="G161" s="398">
        <v>1523</v>
      </c>
      <c r="H161" s="299">
        <v>101.53333333333335</v>
      </c>
      <c r="I161" s="400"/>
      <c r="J161" s="399"/>
      <c r="K161" s="399"/>
    </row>
    <row r="162" spans="1:13" x14ac:dyDescent="0.3">
      <c r="A162" s="301" t="s">
        <v>287</v>
      </c>
      <c r="B162" s="302">
        <v>2126</v>
      </c>
      <c r="C162" s="397">
        <v>201736</v>
      </c>
      <c r="D162" s="397">
        <v>208700</v>
      </c>
      <c r="E162" s="298">
        <v>103.4520363247016</v>
      </c>
      <c r="F162" s="398">
        <v>283521</v>
      </c>
      <c r="G162" s="398">
        <v>293057</v>
      </c>
      <c r="H162" s="299">
        <v>103.36341928816559</v>
      </c>
      <c r="I162" s="400"/>
      <c r="J162" s="399"/>
      <c r="K162" s="399"/>
    </row>
    <row r="163" spans="1:13" x14ac:dyDescent="0.3">
      <c r="A163" s="301" t="s">
        <v>288</v>
      </c>
      <c r="B163" s="302">
        <v>2127</v>
      </c>
      <c r="C163" s="397">
        <v>856973</v>
      </c>
      <c r="D163" s="397">
        <v>372156</v>
      </c>
      <c r="E163" s="298">
        <v>43.426805745338534</v>
      </c>
      <c r="F163" s="398">
        <v>866773</v>
      </c>
      <c r="G163" s="398">
        <v>382116</v>
      </c>
      <c r="H163" s="299">
        <v>44.084898814337784</v>
      </c>
      <c r="I163" s="400"/>
      <c r="J163" s="399"/>
      <c r="K163" s="399"/>
    </row>
    <row r="164" spans="1:13" x14ac:dyDescent="0.3">
      <c r="A164" s="301" t="s">
        <v>289</v>
      </c>
      <c r="B164" s="302">
        <v>2129</v>
      </c>
      <c r="C164" s="397">
        <v>704880</v>
      </c>
      <c r="D164" s="397">
        <v>483991</v>
      </c>
      <c r="E164" s="298">
        <v>68.66289297469072</v>
      </c>
      <c r="F164" s="398">
        <v>742982</v>
      </c>
      <c r="G164" s="398">
        <v>591889</v>
      </c>
      <c r="H164" s="299">
        <v>79.663975708698189</v>
      </c>
      <c r="I164" s="400"/>
      <c r="J164" s="399"/>
      <c r="K164" s="399"/>
    </row>
    <row r="165" spans="1:13" x14ac:dyDescent="0.3">
      <c r="A165" s="301" t="s">
        <v>290</v>
      </c>
      <c r="B165" s="302">
        <v>2131</v>
      </c>
      <c r="C165" s="397">
        <v>0</v>
      </c>
      <c r="D165" s="397">
        <v>0</v>
      </c>
      <c r="E165" s="298">
        <v>0</v>
      </c>
      <c r="F165" s="398">
        <v>230</v>
      </c>
      <c r="G165" s="398">
        <v>245</v>
      </c>
      <c r="H165" s="299">
        <v>106.5217391304348</v>
      </c>
      <c r="I165" s="400"/>
      <c r="J165" s="399"/>
      <c r="K165" s="399"/>
    </row>
    <row r="166" spans="1:13" x14ac:dyDescent="0.3">
      <c r="A166" s="301" t="s">
        <v>291</v>
      </c>
      <c r="B166" s="302">
        <v>2132</v>
      </c>
      <c r="C166" s="397">
        <v>0</v>
      </c>
      <c r="D166" s="397">
        <v>0</v>
      </c>
      <c r="E166" s="298">
        <v>0</v>
      </c>
      <c r="F166" s="398">
        <v>90</v>
      </c>
      <c r="G166" s="398">
        <v>458</v>
      </c>
      <c r="H166" s="299">
        <v>508.88888888888886</v>
      </c>
      <c r="I166" s="400"/>
      <c r="J166" s="399"/>
      <c r="K166" s="399"/>
    </row>
    <row r="167" spans="1:13" x14ac:dyDescent="0.3">
      <c r="A167" s="301" t="s">
        <v>292</v>
      </c>
      <c r="B167" s="302">
        <v>2133</v>
      </c>
      <c r="C167" s="397">
        <v>0</v>
      </c>
      <c r="D167" s="397">
        <v>0</v>
      </c>
      <c r="E167" s="298">
        <v>0</v>
      </c>
      <c r="F167" s="398">
        <v>1000</v>
      </c>
      <c r="G167" s="398">
        <v>2785</v>
      </c>
      <c r="H167" s="299">
        <v>278.5</v>
      </c>
      <c r="I167" s="400"/>
      <c r="J167" s="399"/>
      <c r="K167" s="399"/>
    </row>
    <row r="168" spans="1:13" x14ac:dyDescent="0.3">
      <c r="A168" s="301" t="s">
        <v>293</v>
      </c>
      <c r="B168" s="302">
        <v>2134</v>
      </c>
      <c r="C168" s="397">
        <v>0</v>
      </c>
      <c r="D168" s="397">
        <v>0</v>
      </c>
      <c r="E168" s="298">
        <v>0</v>
      </c>
      <c r="F168" s="398">
        <v>300</v>
      </c>
      <c r="G168" s="398">
        <v>303</v>
      </c>
      <c r="H168" s="299">
        <v>101</v>
      </c>
      <c r="I168" s="400"/>
      <c r="J168" s="399"/>
      <c r="K168" s="399"/>
    </row>
    <row r="169" spans="1:13" x14ac:dyDescent="0.3">
      <c r="A169" s="301" t="s">
        <v>294</v>
      </c>
      <c r="B169" s="302">
        <v>2136</v>
      </c>
      <c r="C169" s="397">
        <v>0</v>
      </c>
      <c r="D169" s="397">
        <v>0</v>
      </c>
      <c r="E169" s="298">
        <v>0</v>
      </c>
      <c r="F169" s="398">
        <v>10756</v>
      </c>
      <c r="G169" s="398">
        <v>9206</v>
      </c>
      <c r="H169" s="299">
        <v>85.589438452956486</v>
      </c>
      <c r="I169" s="400"/>
      <c r="J169" s="399"/>
      <c r="K169" s="399"/>
    </row>
    <row r="170" spans="1:13" x14ac:dyDescent="0.3">
      <c r="A170" s="301" t="s">
        <v>295</v>
      </c>
      <c r="B170" s="302">
        <v>2137</v>
      </c>
      <c r="C170" s="397">
        <v>0</v>
      </c>
      <c r="D170" s="397">
        <v>0</v>
      </c>
      <c r="E170" s="298">
        <v>0</v>
      </c>
      <c r="F170" s="398">
        <v>3300</v>
      </c>
      <c r="G170" s="398">
        <v>3981</v>
      </c>
      <c r="H170" s="299">
        <v>120.63636363636363</v>
      </c>
      <c r="I170" s="400"/>
      <c r="J170" s="399"/>
      <c r="K170" s="399"/>
    </row>
    <row r="171" spans="1:13" x14ac:dyDescent="0.3">
      <c r="A171" s="301" t="s">
        <v>296</v>
      </c>
      <c r="B171" s="302">
        <v>2138</v>
      </c>
      <c r="C171" s="397">
        <v>0</v>
      </c>
      <c r="D171" s="397">
        <v>0</v>
      </c>
      <c r="E171" s="298">
        <v>0</v>
      </c>
      <c r="F171" s="398">
        <v>1000</v>
      </c>
      <c r="G171" s="398">
        <v>1165</v>
      </c>
      <c r="H171" s="299">
        <v>116.5</v>
      </c>
      <c r="I171" s="400"/>
      <c r="J171" s="399"/>
      <c r="K171" s="399"/>
    </row>
    <row r="172" spans="1:13" x14ac:dyDescent="0.3">
      <c r="A172" s="301" t="s">
        <v>297</v>
      </c>
      <c r="B172" s="302">
        <v>2140</v>
      </c>
      <c r="C172" s="397">
        <v>0</v>
      </c>
      <c r="D172" s="397">
        <v>0</v>
      </c>
      <c r="E172" s="298">
        <v>0</v>
      </c>
      <c r="F172" s="398">
        <v>1000</v>
      </c>
      <c r="G172" s="398">
        <v>1412</v>
      </c>
      <c r="H172" s="299">
        <v>141.19999999999999</v>
      </c>
      <c r="I172" s="400"/>
      <c r="J172" s="399"/>
      <c r="K172" s="399"/>
    </row>
    <row r="173" spans="1:13" x14ac:dyDescent="0.3">
      <c r="A173" s="301" t="s">
        <v>298</v>
      </c>
      <c r="B173" s="302">
        <v>2141</v>
      </c>
      <c r="C173" s="397">
        <v>0</v>
      </c>
      <c r="D173" s="397">
        <v>0</v>
      </c>
      <c r="E173" s="298">
        <v>0</v>
      </c>
      <c r="F173" s="398">
        <v>22</v>
      </c>
      <c r="G173" s="398">
        <v>41</v>
      </c>
      <c r="H173" s="299">
        <v>186.36363636363635</v>
      </c>
      <c r="I173" s="400"/>
      <c r="J173" s="399"/>
      <c r="K173" s="399"/>
    </row>
    <row r="174" spans="1:13" x14ac:dyDescent="0.3">
      <c r="A174" s="301" t="s">
        <v>299</v>
      </c>
      <c r="B174" s="302">
        <v>2142</v>
      </c>
      <c r="C174" s="397">
        <v>0</v>
      </c>
      <c r="D174" s="397">
        <v>0</v>
      </c>
      <c r="E174" s="298">
        <v>0</v>
      </c>
      <c r="F174" s="398">
        <v>600</v>
      </c>
      <c r="G174" s="398">
        <v>2040</v>
      </c>
      <c r="H174" s="299">
        <v>340</v>
      </c>
      <c r="I174" s="400"/>
      <c r="J174" s="399"/>
      <c r="K174" s="399"/>
    </row>
    <row r="175" spans="1:13" x14ac:dyDescent="0.3">
      <c r="A175" s="301" t="s">
        <v>300</v>
      </c>
      <c r="B175" s="302">
        <v>2148</v>
      </c>
      <c r="C175" s="397">
        <v>1352277</v>
      </c>
      <c r="D175" s="397">
        <v>41061</v>
      </c>
      <c r="E175" s="298">
        <v>3.036434103367875</v>
      </c>
      <c r="F175" s="398">
        <v>18044215</v>
      </c>
      <c r="G175" s="398">
        <v>16366445</v>
      </c>
      <c r="H175" s="299">
        <v>90.70189531658761</v>
      </c>
      <c r="I175" s="400"/>
      <c r="J175" s="399"/>
      <c r="K175" s="399"/>
      <c r="M175" s="380"/>
    </row>
    <row r="176" spans="1:13" x14ac:dyDescent="0.3">
      <c r="A176" s="301" t="s">
        <v>301</v>
      </c>
      <c r="B176" s="302">
        <v>2151</v>
      </c>
      <c r="C176" s="397">
        <v>0</v>
      </c>
      <c r="D176" s="397">
        <v>0</v>
      </c>
      <c r="E176" s="298">
        <v>0</v>
      </c>
      <c r="F176" s="398">
        <v>500</v>
      </c>
      <c r="G176" s="398">
        <v>359</v>
      </c>
      <c r="H176" s="299">
        <v>71.8</v>
      </c>
      <c r="I176" s="400"/>
      <c r="J176" s="399"/>
      <c r="K176" s="399"/>
      <c r="M176" s="380"/>
    </row>
    <row r="177" spans="1:13" x14ac:dyDescent="0.3">
      <c r="A177" s="301" t="s">
        <v>302</v>
      </c>
      <c r="B177" s="302">
        <v>2155</v>
      </c>
      <c r="C177" s="397">
        <v>0</v>
      </c>
      <c r="D177" s="397">
        <v>0</v>
      </c>
      <c r="E177" s="298">
        <v>0</v>
      </c>
      <c r="F177" s="398">
        <v>0</v>
      </c>
      <c r="G177" s="398">
        <v>0</v>
      </c>
      <c r="H177" s="299">
        <v>0</v>
      </c>
      <c r="I177" s="400"/>
      <c r="J177" s="399"/>
      <c r="K177" s="399"/>
      <c r="M177" s="380"/>
    </row>
    <row r="178" spans="1:13" x14ac:dyDescent="0.3">
      <c r="A178" s="301" t="s">
        <v>303</v>
      </c>
      <c r="B178" s="302">
        <v>2156</v>
      </c>
      <c r="C178" s="397">
        <v>0</v>
      </c>
      <c r="D178" s="397">
        <v>0</v>
      </c>
      <c r="E178" s="298">
        <v>0</v>
      </c>
      <c r="F178" s="398">
        <v>0</v>
      </c>
      <c r="G178" s="398">
        <v>11</v>
      </c>
      <c r="H178" s="299">
        <v>0</v>
      </c>
      <c r="I178" s="400"/>
      <c r="J178" s="399"/>
      <c r="K178" s="399"/>
    </row>
    <row r="179" spans="1:13" ht="15" thickBot="1" x14ac:dyDescent="0.35">
      <c r="A179" s="401" t="s">
        <v>304</v>
      </c>
      <c r="B179" s="402">
        <v>2157</v>
      </c>
      <c r="C179" s="403">
        <v>0</v>
      </c>
      <c r="D179" s="403">
        <v>0</v>
      </c>
      <c r="E179" s="354">
        <v>0</v>
      </c>
      <c r="F179" s="404">
        <v>0</v>
      </c>
      <c r="G179" s="404">
        <v>0</v>
      </c>
      <c r="H179" s="405">
        <v>0</v>
      </c>
      <c r="I179" s="400"/>
      <c r="J179" s="399"/>
      <c r="K179" s="399"/>
    </row>
    <row r="180" spans="1:13" ht="15" thickBot="1" x14ac:dyDescent="0.35">
      <c r="A180" s="406" t="s">
        <v>262</v>
      </c>
      <c r="B180" s="407"/>
      <c r="C180" s="357">
        <v>4449973</v>
      </c>
      <c r="D180" s="357">
        <v>2187702</v>
      </c>
      <c r="E180" s="360">
        <v>49.162140983776752</v>
      </c>
      <c r="F180" s="408">
        <v>21471899</v>
      </c>
      <c r="G180" s="357">
        <v>19029702</v>
      </c>
      <c r="H180" s="409">
        <v>88.626078205751625</v>
      </c>
      <c r="I180" s="400"/>
      <c r="J180" s="399"/>
      <c r="K180" s="399"/>
    </row>
    <row r="181" spans="1:13" ht="15" thickTop="1" x14ac:dyDescent="0.3">
      <c r="A181" s="320"/>
      <c r="B181" s="320"/>
      <c r="C181" s="321"/>
      <c r="D181" s="321"/>
      <c r="E181" s="321"/>
      <c r="F181" s="321"/>
      <c r="G181" s="321"/>
      <c r="H181" s="321"/>
      <c r="I181" s="321"/>
      <c r="J181" s="321"/>
      <c r="K181" s="321"/>
    </row>
    <row r="182" spans="1:13" x14ac:dyDescent="0.3">
      <c r="A182" s="320"/>
      <c r="B182" s="320"/>
      <c r="C182" s="321"/>
      <c r="D182" s="321"/>
      <c r="E182" s="321"/>
      <c r="F182" s="321"/>
      <c r="G182" s="321"/>
      <c r="H182" s="321"/>
      <c r="I182" s="321"/>
      <c r="J182" s="321"/>
      <c r="K182" s="321"/>
    </row>
    <row r="183" spans="1:13" x14ac:dyDescent="0.3">
      <c r="A183" s="320"/>
      <c r="B183" s="320"/>
      <c r="C183" s="321"/>
      <c r="D183" s="321"/>
      <c r="E183" s="321"/>
      <c r="F183" s="321"/>
      <c r="G183" s="321"/>
      <c r="H183" s="321"/>
      <c r="I183" s="321"/>
      <c r="J183" s="321"/>
      <c r="K183" s="321"/>
    </row>
    <row r="184" spans="1:13" x14ac:dyDescent="0.3">
      <c r="A184" s="320"/>
      <c r="B184" s="320"/>
      <c r="C184" s="321"/>
      <c r="D184" s="321"/>
      <c r="E184" s="321"/>
      <c r="F184" s="321"/>
      <c r="G184" s="321"/>
      <c r="H184" s="321"/>
      <c r="I184" s="321"/>
      <c r="J184" s="321"/>
      <c r="K184" s="321"/>
    </row>
    <row r="185" spans="1:13" x14ac:dyDescent="0.3">
      <c r="A185" s="320"/>
      <c r="B185" s="320"/>
      <c r="C185" s="321"/>
      <c r="D185" s="321"/>
      <c r="E185" s="321"/>
      <c r="F185" s="321"/>
      <c r="G185" s="321"/>
      <c r="H185" s="321"/>
      <c r="I185" s="321"/>
      <c r="J185" s="321"/>
      <c r="K185" s="321"/>
    </row>
    <row r="186" spans="1:13" x14ac:dyDescent="0.3">
      <c r="A186" s="320"/>
      <c r="B186" s="320"/>
      <c r="C186" s="321"/>
      <c r="D186" s="321"/>
      <c r="E186" s="321"/>
      <c r="F186" s="321"/>
      <c r="G186" s="321"/>
      <c r="H186" s="321"/>
      <c r="I186" s="321"/>
      <c r="J186" s="321"/>
      <c r="K186" s="321"/>
    </row>
    <row r="187" spans="1:13" x14ac:dyDescent="0.3">
      <c r="A187" s="320"/>
      <c r="B187" s="320"/>
      <c r="C187" s="321"/>
      <c r="D187" s="321"/>
      <c r="E187" s="321"/>
      <c r="F187" s="321"/>
      <c r="G187" s="321"/>
      <c r="H187" s="321"/>
      <c r="I187" s="321"/>
      <c r="J187" s="321"/>
      <c r="K187" s="321"/>
    </row>
    <row r="188" spans="1:13" x14ac:dyDescent="0.3">
      <c r="A188" s="320"/>
      <c r="B188" s="320"/>
      <c r="C188" s="321"/>
      <c r="D188" s="321"/>
      <c r="E188" s="321"/>
      <c r="F188" s="321"/>
      <c r="G188" s="321"/>
      <c r="H188" s="321"/>
      <c r="I188" s="321"/>
      <c r="J188" s="321"/>
      <c r="K188" s="321"/>
    </row>
    <row r="189" spans="1:13" x14ac:dyDescent="0.3">
      <c r="A189" s="320"/>
      <c r="B189" s="320"/>
      <c r="C189" s="321"/>
      <c r="D189" s="321"/>
      <c r="E189" s="321"/>
      <c r="F189" s="321"/>
      <c r="G189" s="321"/>
      <c r="H189" s="321"/>
      <c r="I189" s="321"/>
      <c r="J189" s="321"/>
      <c r="K189" s="321"/>
    </row>
    <row r="190" spans="1:13" x14ac:dyDescent="0.3">
      <c r="A190" s="320"/>
      <c r="B190" s="320"/>
      <c r="C190" s="321"/>
      <c r="D190" s="321"/>
      <c r="E190" s="321"/>
      <c r="F190" s="321"/>
      <c r="G190" s="321"/>
      <c r="H190" s="321"/>
      <c r="I190" s="321"/>
      <c r="J190" s="321"/>
      <c r="K190" s="321"/>
    </row>
    <row r="191" spans="1:13" x14ac:dyDescent="0.3">
      <c r="A191" s="320"/>
      <c r="B191" s="320"/>
      <c r="C191" s="321"/>
      <c r="D191" s="321"/>
      <c r="E191" s="321"/>
      <c r="F191" s="321"/>
      <c r="G191" s="321"/>
      <c r="H191" s="321"/>
      <c r="I191" s="321"/>
      <c r="J191" s="321"/>
      <c r="K191" s="321"/>
    </row>
    <row r="192" spans="1:13" x14ac:dyDescent="0.3">
      <c r="A192" s="320"/>
      <c r="B192" s="320"/>
      <c r="C192" s="321"/>
      <c r="D192" s="321"/>
      <c r="E192" s="321"/>
      <c r="F192" s="321"/>
      <c r="G192" s="321"/>
      <c r="H192" s="321"/>
      <c r="I192" s="321"/>
      <c r="J192" s="321"/>
      <c r="K192" s="321"/>
    </row>
    <row r="193" spans="1:11" x14ac:dyDescent="0.3">
      <c r="A193" s="320"/>
      <c r="B193" s="320"/>
      <c r="C193" s="321"/>
      <c r="D193" s="321"/>
      <c r="E193" s="321"/>
      <c r="F193" s="321"/>
      <c r="G193" s="321"/>
      <c r="H193" s="321"/>
      <c r="I193" s="321"/>
      <c r="J193" s="321"/>
      <c r="K193" s="321"/>
    </row>
    <row r="194" spans="1:11" x14ac:dyDescent="0.3">
      <c r="A194" s="320"/>
      <c r="B194" s="320"/>
      <c r="C194" s="321"/>
      <c r="D194" s="321"/>
      <c r="E194" s="321"/>
      <c r="F194" s="321"/>
      <c r="G194" s="321"/>
      <c r="H194" s="321"/>
      <c r="I194" s="321"/>
      <c r="J194" s="321"/>
      <c r="K194" s="321"/>
    </row>
    <row r="195" spans="1:11" x14ac:dyDescent="0.3">
      <c r="A195" s="320"/>
      <c r="B195" s="320"/>
      <c r="C195" s="321"/>
      <c r="D195" s="321"/>
      <c r="E195" s="321"/>
      <c r="F195" s="321"/>
      <c r="G195" s="321"/>
      <c r="H195" s="321"/>
      <c r="I195" s="321"/>
      <c r="J195" s="321"/>
      <c r="K195" s="321"/>
    </row>
    <row r="196" spans="1:11" x14ac:dyDescent="0.3">
      <c r="A196" s="320"/>
      <c r="B196" s="320"/>
      <c r="C196" s="321"/>
      <c r="D196" s="321"/>
      <c r="E196" s="321"/>
      <c r="F196" s="321"/>
      <c r="G196" s="321"/>
      <c r="H196" s="321"/>
      <c r="I196" s="321"/>
      <c r="J196" s="321"/>
      <c r="K196" s="321"/>
    </row>
    <row r="197" spans="1:11" x14ac:dyDescent="0.3">
      <c r="A197" s="320"/>
      <c r="B197" s="320"/>
      <c r="C197" s="321"/>
      <c r="D197" s="321"/>
      <c r="E197" s="321"/>
      <c r="F197" s="321"/>
      <c r="G197" s="321"/>
      <c r="H197" s="321"/>
      <c r="I197" s="321"/>
      <c r="J197" s="321"/>
      <c r="K197" s="321"/>
    </row>
    <row r="198" spans="1:11" x14ac:dyDescent="0.3">
      <c r="A198" s="320"/>
      <c r="B198" s="320"/>
      <c r="C198" s="321"/>
      <c r="D198" s="321"/>
      <c r="E198" s="321"/>
      <c r="F198" s="321"/>
      <c r="G198" s="321"/>
      <c r="H198" s="321"/>
      <c r="I198" s="321"/>
      <c r="J198" s="321"/>
      <c r="K198" s="321"/>
    </row>
    <row r="199" spans="1:11" x14ac:dyDescent="0.3">
      <c r="A199" s="320"/>
      <c r="B199" s="320"/>
      <c r="C199" s="321"/>
      <c r="D199" s="321"/>
      <c r="E199" s="321"/>
      <c r="F199" s="321"/>
      <c r="G199" s="321"/>
      <c r="H199" s="321"/>
      <c r="I199" s="321"/>
      <c r="J199" s="321"/>
      <c r="K199" s="321"/>
    </row>
    <row r="200" spans="1:11" x14ac:dyDescent="0.3">
      <c r="A200" s="320"/>
      <c r="B200" s="320"/>
      <c r="C200" s="321"/>
      <c r="D200" s="321"/>
      <c r="E200" s="321"/>
      <c r="F200" s="321"/>
      <c r="G200" s="321"/>
      <c r="H200" s="321"/>
      <c r="I200" s="321"/>
      <c r="J200" s="321"/>
      <c r="K200" s="321"/>
    </row>
    <row r="201" spans="1:11" x14ac:dyDescent="0.3">
      <c r="A201" s="320"/>
      <c r="B201" s="320"/>
      <c r="C201" s="321"/>
      <c r="D201" s="321"/>
      <c r="E201" s="321"/>
      <c r="F201" s="321"/>
      <c r="G201" s="321"/>
      <c r="H201" s="321"/>
      <c r="I201" s="321"/>
      <c r="J201" s="321"/>
      <c r="K201" s="321"/>
    </row>
    <row r="202" spans="1:11" x14ac:dyDescent="0.3">
      <c r="A202" s="320"/>
      <c r="B202" s="320"/>
      <c r="C202" s="321"/>
      <c r="D202" s="321"/>
      <c r="E202" s="321"/>
      <c r="F202" s="321"/>
      <c r="G202" s="321"/>
      <c r="H202" s="321"/>
      <c r="I202" s="321"/>
      <c r="J202" s="321"/>
      <c r="K202" s="321"/>
    </row>
    <row r="203" spans="1:11" x14ac:dyDescent="0.3">
      <c r="A203" s="320"/>
      <c r="B203" s="320"/>
      <c r="C203" s="321"/>
      <c r="D203" s="321"/>
      <c r="E203" s="321"/>
      <c r="F203" s="321"/>
      <c r="G203" s="321"/>
      <c r="H203" s="321"/>
      <c r="I203" s="321"/>
      <c r="J203" s="321"/>
      <c r="K203" s="321"/>
    </row>
    <row r="204" spans="1:11" x14ac:dyDescent="0.3">
      <c r="A204" s="320"/>
      <c r="B204" s="320"/>
      <c r="C204" s="321"/>
      <c r="D204" s="321"/>
      <c r="E204" s="321"/>
      <c r="F204" s="321"/>
      <c r="G204" s="321"/>
      <c r="H204" s="321"/>
      <c r="I204" s="321"/>
      <c r="J204" s="321"/>
      <c r="K204" s="321"/>
    </row>
    <row r="205" spans="1:11" x14ac:dyDescent="0.3">
      <c r="A205" s="320"/>
      <c r="B205" s="320"/>
      <c r="C205" s="321"/>
      <c r="D205" s="321"/>
      <c r="E205" s="321"/>
      <c r="F205" s="321"/>
      <c r="G205" s="321"/>
      <c r="H205" s="321"/>
      <c r="I205" s="321"/>
      <c r="J205" s="321"/>
      <c r="K205" s="321"/>
    </row>
    <row r="206" spans="1:11" x14ac:dyDescent="0.3">
      <c r="A206" s="320"/>
      <c r="B206" s="320"/>
      <c r="C206" s="321"/>
      <c r="D206" s="321"/>
      <c r="E206" s="321"/>
      <c r="F206" s="321"/>
      <c r="G206" s="321"/>
      <c r="H206" s="321"/>
      <c r="I206" s="321"/>
      <c r="J206" s="321"/>
      <c r="K206" s="321"/>
    </row>
    <row r="207" spans="1:11" x14ac:dyDescent="0.3">
      <c r="A207" s="320"/>
      <c r="B207" s="320"/>
      <c r="C207" s="321"/>
      <c r="D207" s="321"/>
      <c r="E207" s="321"/>
      <c r="F207" s="321"/>
      <c r="G207" s="321"/>
      <c r="H207" s="321"/>
      <c r="I207" s="321"/>
      <c r="J207" s="321"/>
      <c r="K207" s="321"/>
    </row>
    <row r="208" spans="1:11" x14ac:dyDescent="0.3">
      <c r="A208" s="320"/>
      <c r="B208" s="320"/>
      <c r="C208" s="321"/>
      <c r="D208" s="321"/>
      <c r="E208" s="321"/>
      <c r="F208" s="321"/>
      <c r="G208" s="321"/>
      <c r="H208" s="321"/>
      <c r="I208" s="321"/>
      <c r="J208" s="321"/>
      <c r="K208" s="321"/>
    </row>
    <row r="209" spans="1:11" x14ac:dyDescent="0.3">
      <c r="A209" s="320"/>
      <c r="B209" s="320"/>
      <c r="C209" s="321"/>
      <c r="D209" s="321"/>
      <c r="E209" s="321"/>
      <c r="F209" s="321"/>
      <c r="G209" s="321"/>
      <c r="H209" s="321"/>
      <c r="I209" s="321"/>
      <c r="J209" s="321"/>
      <c r="K209" s="321"/>
    </row>
    <row r="210" spans="1:11" x14ac:dyDescent="0.3">
      <c r="A210" s="320"/>
      <c r="B210" s="320"/>
      <c r="C210" s="321"/>
      <c r="D210" s="321"/>
      <c r="E210" s="321"/>
      <c r="F210" s="321"/>
      <c r="G210" s="321"/>
      <c r="H210" s="321"/>
      <c r="I210" s="321"/>
      <c r="J210" s="321"/>
      <c r="K210" s="321"/>
    </row>
    <row r="211" spans="1:11" x14ac:dyDescent="0.3">
      <c r="A211" s="320"/>
      <c r="B211" s="320"/>
      <c r="C211" s="321"/>
      <c r="D211" s="321"/>
      <c r="E211" s="321"/>
      <c r="F211" s="321"/>
      <c r="G211" s="321"/>
      <c r="H211" s="321"/>
      <c r="I211" s="321"/>
      <c r="J211" s="321"/>
      <c r="K211" s="321"/>
    </row>
    <row r="212" spans="1:11" x14ac:dyDescent="0.3">
      <c r="A212" s="320"/>
      <c r="B212" s="320"/>
      <c r="C212" s="321"/>
      <c r="D212" s="321"/>
      <c r="E212" s="321"/>
      <c r="F212" s="321"/>
      <c r="G212" s="321"/>
      <c r="H212" s="321"/>
      <c r="I212" s="321"/>
      <c r="J212" s="321"/>
      <c r="K212" s="321"/>
    </row>
    <row r="213" spans="1:11" x14ac:dyDescent="0.3">
      <c r="A213" s="320"/>
      <c r="B213" s="320"/>
      <c r="C213" s="321"/>
      <c r="D213" s="321"/>
      <c r="E213" s="321"/>
      <c r="F213" s="321"/>
      <c r="G213" s="321"/>
      <c r="H213" s="321"/>
      <c r="I213" s="321"/>
      <c r="J213" s="321"/>
      <c r="K213" s="321"/>
    </row>
    <row r="214" spans="1:11" x14ac:dyDescent="0.3">
      <c r="A214" s="320"/>
      <c r="B214" s="320"/>
      <c r="C214" s="321"/>
      <c r="D214" s="321"/>
      <c r="E214" s="321"/>
      <c r="F214" s="321"/>
      <c r="G214" s="321"/>
      <c r="H214" s="321"/>
      <c r="I214" s="321"/>
      <c r="J214" s="321"/>
      <c r="K214" s="321"/>
    </row>
    <row r="215" spans="1:11" x14ac:dyDescent="0.3">
      <c r="A215" s="320"/>
      <c r="B215" s="320"/>
      <c r="C215" s="321"/>
      <c r="D215" s="321"/>
      <c r="E215" s="321"/>
      <c r="F215" s="321"/>
      <c r="G215" s="321"/>
      <c r="H215" s="321"/>
      <c r="I215" s="321"/>
      <c r="J215" s="321"/>
      <c r="K215" s="321"/>
    </row>
    <row r="216" spans="1:11" x14ac:dyDescent="0.3">
      <c r="A216" s="320"/>
      <c r="B216" s="320"/>
      <c r="C216" s="321"/>
      <c r="D216" s="321"/>
      <c r="E216" s="321"/>
      <c r="F216" s="321"/>
      <c r="G216" s="321"/>
      <c r="H216" s="321"/>
      <c r="I216" s="321"/>
      <c r="J216" s="321"/>
      <c r="K216" s="321"/>
    </row>
    <row r="217" spans="1:11" x14ac:dyDescent="0.3">
      <c r="A217" s="320"/>
      <c r="B217" s="320"/>
      <c r="C217" s="321"/>
      <c r="D217" s="321"/>
      <c r="E217" s="321"/>
      <c r="F217" s="321"/>
      <c r="G217" s="321"/>
      <c r="H217" s="321"/>
      <c r="I217" s="321"/>
      <c r="J217" s="321"/>
      <c r="K217" s="321"/>
    </row>
    <row r="218" spans="1:11" x14ac:dyDescent="0.3">
      <c r="A218" s="320"/>
      <c r="B218" s="320"/>
      <c r="C218" s="321"/>
      <c r="D218" s="321"/>
      <c r="E218" s="321"/>
      <c r="F218" s="321"/>
      <c r="G218" s="321"/>
      <c r="H218" s="321"/>
      <c r="I218" s="321"/>
      <c r="J218" s="321"/>
      <c r="K218" s="321"/>
    </row>
    <row r="219" spans="1:11" x14ac:dyDescent="0.3">
      <c r="A219" s="320"/>
      <c r="B219" s="320"/>
      <c r="C219" s="321"/>
      <c r="D219" s="321"/>
      <c r="E219" s="321"/>
      <c r="F219" s="321"/>
      <c r="G219" s="321"/>
      <c r="H219" s="321"/>
      <c r="I219" s="321"/>
      <c r="J219" s="321"/>
      <c r="K219" s="321"/>
    </row>
    <row r="220" spans="1:11" x14ac:dyDescent="0.3">
      <c r="A220" s="320"/>
      <c r="B220" s="320"/>
      <c r="C220" s="321"/>
      <c r="D220" s="321"/>
      <c r="E220" s="321"/>
      <c r="F220" s="321"/>
      <c r="G220" s="321"/>
      <c r="H220" s="321"/>
      <c r="I220" s="321"/>
      <c r="J220" s="321"/>
      <c r="K220" s="321"/>
    </row>
    <row r="221" spans="1:11" x14ac:dyDescent="0.3">
      <c r="A221" s="320"/>
      <c r="B221" s="320"/>
      <c r="C221" s="321"/>
      <c r="D221" s="321"/>
      <c r="E221" s="321"/>
      <c r="F221" s="321"/>
      <c r="G221" s="321"/>
      <c r="H221" s="321"/>
      <c r="I221" s="321"/>
      <c r="J221" s="321"/>
      <c r="K221" s="321"/>
    </row>
    <row r="222" spans="1:11" x14ac:dyDescent="0.3">
      <c r="A222" s="320"/>
      <c r="B222" s="320"/>
      <c r="C222" s="321"/>
      <c r="D222" s="321"/>
      <c r="E222" s="321"/>
      <c r="F222" s="321"/>
      <c r="G222" s="321"/>
      <c r="H222" s="321"/>
      <c r="I222" s="321"/>
      <c r="J222" s="321"/>
      <c r="K222" s="321"/>
    </row>
    <row r="223" spans="1:11" x14ac:dyDescent="0.3">
      <c r="A223" s="320"/>
      <c r="B223" s="320"/>
      <c r="C223" s="321"/>
      <c r="D223" s="321"/>
      <c r="E223" s="321"/>
      <c r="F223" s="321"/>
      <c r="G223" s="321"/>
      <c r="H223" s="321"/>
      <c r="I223" s="321"/>
      <c r="J223" s="321"/>
      <c r="K223" s="321"/>
    </row>
    <row r="224" spans="1:11" x14ac:dyDescent="0.3">
      <c r="A224" s="320"/>
      <c r="B224" s="320"/>
      <c r="C224" s="321"/>
      <c r="D224" s="321"/>
      <c r="E224" s="321"/>
      <c r="F224" s="321"/>
      <c r="G224" s="321"/>
      <c r="H224" s="321"/>
      <c r="I224" s="321"/>
      <c r="J224" s="321"/>
      <c r="K224" s="321"/>
    </row>
    <row r="225" spans="1:11" x14ac:dyDescent="0.3">
      <c r="A225" s="320"/>
      <c r="B225" s="320"/>
      <c r="C225" s="321"/>
      <c r="D225" s="321"/>
      <c r="E225" s="321"/>
      <c r="F225" s="321"/>
      <c r="G225" s="321"/>
      <c r="H225" s="321"/>
      <c r="I225" s="321"/>
      <c r="J225" s="321"/>
      <c r="K225" s="321"/>
    </row>
    <row r="226" spans="1:11" x14ac:dyDescent="0.3">
      <c r="A226" s="320"/>
      <c r="B226" s="320"/>
      <c r="C226" s="321"/>
      <c r="D226" s="321"/>
      <c r="E226" s="321"/>
      <c r="F226" s="321"/>
      <c r="G226" s="321"/>
      <c r="H226" s="321"/>
      <c r="I226" s="321"/>
      <c r="J226" s="321"/>
      <c r="K226" s="321"/>
    </row>
    <row r="227" spans="1:11" x14ac:dyDescent="0.3">
      <c r="A227" s="320"/>
      <c r="B227" s="320"/>
      <c r="C227" s="321"/>
      <c r="D227" s="321"/>
      <c r="E227" s="321"/>
      <c r="F227" s="321"/>
      <c r="G227" s="321"/>
      <c r="H227" s="321"/>
      <c r="I227" s="321"/>
      <c r="J227" s="321"/>
      <c r="K227" s="321"/>
    </row>
    <row r="228" spans="1:11" x14ac:dyDescent="0.3">
      <c r="A228" s="320"/>
      <c r="B228" s="321"/>
      <c r="C228" s="321"/>
      <c r="D228" s="321"/>
      <c r="E228" s="321"/>
      <c r="F228" s="321"/>
      <c r="G228" s="321"/>
      <c r="H228" s="321"/>
      <c r="I228" s="321"/>
      <c r="J228" s="321"/>
      <c r="K228" s="321"/>
    </row>
    <row r="229" spans="1:11" x14ac:dyDescent="0.3">
      <c r="A229" s="320"/>
      <c r="B229" s="321"/>
      <c r="C229" s="321"/>
      <c r="D229" s="321"/>
      <c r="E229" s="321"/>
      <c r="F229" s="321"/>
      <c r="G229" s="321"/>
      <c r="H229" s="321"/>
      <c r="I229" s="321"/>
      <c r="J229" s="321"/>
      <c r="K229" s="321"/>
    </row>
    <row r="230" spans="1:11" x14ac:dyDescent="0.3">
      <c r="A230" s="320"/>
      <c r="B230" s="321"/>
      <c r="C230" s="321"/>
      <c r="D230" s="321"/>
      <c r="E230" s="321"/>
      <c r="F230" s="321"/>
      <c r="G230" s="321"/>
      <c r="H230" s="321"/>
      <c r="I230" s="321"/>
      <c r="J230" s="321"/>
      <c r="K230" s="321"/>
    </row>
    <row r="231" spans="1:11" x14ac:dyDescent="0.3">
      <c r="A231" s="320"/>
      <c r="B231" s="320"/>
      <c r="C231" s="321"/>
      <c r="D231" s="321"/>
      <c r="E231" s="321"/>
      <c r="F231" s="321"/>
      <c r="G231" s="321"/>
      <c r="H231" s="321"/>
      <c r="I231" s="321"/>
      <c r="J231" s="321"/>
      <c r="K231" s="321"/>
    </row>
    <row r="232" spans="1:11" x14ac:dyDescent="0.3">
      <c r="A232" s="320"/>
      <c r="B232" s="320"/>
      <c r="C232" s="321"/>
      <c r="D232" s="321"/>
      <c r="E232" s="321"/>
      <c r="F232" s="321"/>
      <c r="G232" s="321"/>
      <c r="H232" s="321"/>
      <c r="I232" s="321"/>
      <c r="J232" s="321"/>
      <c r="K232" s="321"/>
    </row>
    <row r="233" spans="1:11" x14ac:dyDescent="0.3">
      <c r="A233" s="320"/>
      <c r="B233" s="320"/>
      <c r="C233" s="321"/>
      <c r="D233" s="321"/>
      <c r="E233" s="321"/>
      <c r="F233" s="321"/>
      <c r="G233" s="321"/>
      <c r="H233" s="321"/>
      <c r="I233" s="321"/>
      <c r="J233" s="321"/>
      <c r="K233" s="321"/>
    </row>
    <row r="234" spans="1:11" x14ac:dyDescent="0.3">
      <c r="A234" s="320"/>
      <c r="B234" s="320"/>
      <c r="C234" s="321"/>
      <c r="D234" s="321"/>
      <c r="E234" s="321"/>
      <c r="F234" s="321"/>
      <c r="G234" s="321"/>
      <c r="H234" s="321"/>
      <c r="I234" s="321"/>
      <c r="J234" s="321"/>
      <c r="K234" s="321"/>
    </row>
    <row r="235" spans="1:11" x14ac:dyDescent="0.3">
      <c r="A235" s="320"/>
      <c r="B235" s="320"/>
      <c r="C235" s="321"/>
      <c r="D235" s="321"/>
      <c r="E235" s="321"/>
      <c r="F235" s="321"/>
      <c r="G235" s="321"/>
      <c r="H235" s="321"/>
      <c r="I235" s="321"/>
      <c r="J235" s="321"/>
      <c r="K235" s="321"/>
    </row>
    <row r="236" spans="1:11" x14ac:dyDescent="0.3">
      <c r="A236" s="320"/>
      <c r="B236" s="320"/>
      <c r="C236" s="321"/>
      <c r="D236" s="321"/>
      <c r="E236" s="321"/>
      <c r="F236" s="321"/>
      <c r="G236" s="321"/>
      <c r="H236" s="321"/>
      <c r="I236" s="321"/>
      <c r="J236" s="321"/>
      <c r="K236" s="321"/>
    </row>
    <row r="237" spans="1:11" x14ac:dyDescent="0.3">
      <c r="A237" s="320"/>
      <c r="B237" s="320"/>
      <c r="C237" s="321"/>
      <c r="D237" s="321"/>
      <c r="E237" s="321"/>
      <c r="F237" s="321"/>
      <c r="G237" s="321"/>
      <c r="H237" s="321"/>
      <c r="I237" s="321"/>
      <c r="J237" s="321"/>
      <c r="K237" s="321"/>
    </row>
    <row r="238" spans="1:11" x14ac:dyDescent="0.3">
      <c r="A238" s="320"/>
      <c r="B238" s="320"/>
      <c r="C238" s="321"/>
      <c r="D238" s="321"/>
      <c r="E238" s="321"/>
      <c r="F238" s="321"/>
      <c r="G238" s="321"/>
      <c r="H238" s="321"/>
      <c r="I238" s="321"/>
      <c r="J238" s="321"/>
      <c r="K238" s="321"/>
    </row>
    <row r="239" spans="1:11" x14ac:dyDescent="0.3">
      <c r="A239" s="320"/>
      <c r="B239" s="320"/>
      <c r="C239" s="321"/>
      <c r="D239" s="321"/>
      <c r="E239" s="321"/>
      <c r="F239" s="321"/>
      <c r="G239" s="321"/>
      <c r="H239" s="321"/>
      <c r="I239" s="321"/>
      <c r="J239" s="321"/>
      <c r="K239" s="321"/>
    </row>
    <row r="240" spans="1:11" x14ac:dyDescent="0.3">
      <c r="A240" s="320"/>
      <c r="B240" s="320"/>
      <c r="C240" s="321"/>
      <c r="D240" s="321"/>
      <c r="E240" s="321"/>
      <c r="F240" s="321"/>
      <c r="G240" s="321"/>
      <c r="H240" s="321"/>
      <c r="I240" s="321"/>
      <c r="J240" s="321"/>
      <c r="K240" s="321"/>
    </row>
    <row r="241" spans="1:11" x14ac:dyDescent="0.3">
      <c r="A241" s="320"/>
      <c r="B241" s="320"/>
      <c r="C241" s="321"/>
      <c r="D241" s="321"/>
      <c r="E241" s="321"/>
      <c r="F241" s="321"/>
      <c r="G241" s="321"/>
      <c r="H241" s="321"/>
      <c r="I241" s="321"/>
      <c r="J241" s="321"/>
      <c r="K241" s="321"/>
    </row>
    <row r="242" spans="1:11" x14ac:dyDescent="0.3">
      <c r="A242" s="320"/>
      <c r="B242" s="320"/>
      <c r="C242" s="321"/>
      <c r="D242" s="321"/>
      <c r="E242" s="321"/>
      <c r="F242" s="321"/>
      <c r="G242" s="321"/>
      <c r="H242" s="321"/>
      <c r="I242" s="321"/>
      <c r="J242" s="321"/>
      <c r="K242" s="321"/>
    </row>
    <row r="243" spans="1:11" x14ac:dyDescent="0.3">
      <c r="A243" s="320"/>
      <c r="B243" s="320"/>
      <c r="C243" s="321"/>
      <c r="D243" s="321"/>
      <c r="E243" s="321"/>
      <c r="F243" s="321"/>
      <c r="G243" s="321"/>
      <c r="H243" s="321"/>
      <c r="I243" s="321"/>
      <c r="J243" s="321"/>
      <c r="K243" s="321"/>
    </row>
    <row r="244" spans="1:11" x14ac:dyDescent="0.3">
      <c r="A244" s="320"/>
      <c r="B244" s="320"/>
      <c r="C244" s="321"/>
      <c r="D244" s="321"/>
      <c r="E244" s="321"/>
      <c r="F244" s="321"/>
      <c r="G244" s="321"/>
      <c r="H244" s="321"/>
      <c r="I244" s="321"/>
      <c r="J244" s="321"/>
      <c r="K244" s="321"/>
    </row>
    <row r="245" spans="1:11" x14ac:dyDescent="0.3">
      <c r="A245" s="320"/>
      <c r="B245" s="320"/>
      <c r="C245" s="321"/>
      <c r="D245" s="321"/>
      <c r="E245" s="321"/>
      <c r="F245" s="321"/>
      <c r="G245" s="321"/>
      <c r="H245" s="321"/>
      <c r="I245" s="321"/>
      <c r="J245" s="321"/>
      <c r="K245" s="321"/>
    </row>
    <row r="246" spans="1:11" x14ac:dyDescent="0.3">
      <c r="A246" s="320"/>
      <c r="B246" s="320"/>
      <c r="C246" s="321"/>
      <c r="D246" s="321"/>
      <c r="E246" s="321"/>
      <c r="F246" s="321"/>
      <c r="G246" s="321"/>
      <c r="H246" s="321"/>
      <c r="I246" s="321"/>
      <c r="J246" s="321"/>
      <c r="K246" s="321"/>
    </row>
    <row r="247" spans="1:11" x14ac:dyDescent="0.3">
      <c r="A247" s="320"/>
      <c r="B247" s="320"/>
      <c r="C247" s="321"/>
      <c r="D247" s="321"/>
      <c r="E247" s="321"/>
      <c r="F247" s="321"/>
      <c r="G247" s="321"/>
      <c r="H247" s="321"/>
      <c r="I247" s="321"/>
      <c r="J247" s="321"/>
      <c r="K247" s="321"/>
    </row>
    <row r="248" spans="1:11" x14ac:dyDescent="0.3">
      <c r="A248" s="320"/>
      <c r="B248" s="320"/>
      <c r="C248" s="321"/>
      <c r="D248" s="321"/>
      <c r="E248" s="321"/>
      <c r="F248" s="321"/>
      <c r="G248" s="321"/>
      <c r="H248" s="321"/>
      <c r="I248" s="321"/>
      <c r="J248" s="321"/>
      <c r="K248" s="321"/>
    </row>
    <row r="249" spans="1:11" x14ac:dyDescent="0.3">
      <c r="A249" s="320"/>
      <c r="B249" s="320"/>
      <c r="C249" s="321"/>
      <c r="D249" s="321"/>
      <c r="E249" s="321"/>
      <c r="F249" s="321"/>
      <c r="G249" s="321"/>
      <c r="H249" s="321"/>
      <c r="I249" s="321"/>
      <c r="J249" s="321"/>
      <c r="K249" s="321"/>
    </row>
    <row r="250" spans="1:11" x14ac:dyDescent="0.3">
      <c r="A250" s="320"/>
      <c r="B250" s="320"/>
      <c r="C250" s="321"/>
      <c r="D250" s="321"/>
      <c r="E250" s="321"/>
      <c r="F250" s="321"/>
      <c r="G250" s="321"/>
      <c r="H250" s="321"/>
      <c r="I250" s="321"/>
      <c r="J250" s="321"/>
      <c r="K250" s="321"/>
    </row>
    <row r="251" spans="1:11" x14ac:dyDescent="0.3">
      <c r="A251" s="320"/>
      <c r="B251" s="320"/>
      <c r="C251" s="321"/>
      <c r="D251" s="321"/>
      <c r="E251" s="321"/>
      <c r="F251" s="321"/>
      <c r="G251" s="321"/>
      <c r="H251" s="321"/>
      <c r="I251" s="321"/>
      <c r="J251" s="321"/>
      <c r="K251" s="321"/>
    </row>
    <row r="252" spans="1:11" x14ac:dyDescent="0.3">
      <c r="A252" s="320"/>
      <c r="B252" s="320"/>
      <c r="C252" s="321"/>
      <c r="D252" s="321"/>
      <c r="E252" s="321"/>
      <c r="F252" s="321"/>
      <c r="G252" s="321"/>
      <c r="H252" s="321"/>
      <c r="I252" s="321"/>
      <c r="J252" s="321"/>
      <c r="K252" s="321"/>
    </row>
    <row r="253" spans="1:11" x14ac:dyDescent="0.3">
      <c r="A253" s="320"/>
      <c r="B253" s="320"/>
      <c r="C253" s="321"/>
      <c r="D253" s="321"/>
      <c r="E253" s="321"/>
      <c r="F253" s="321"/>
      <c r="G253" s="321"/>
      <c r="H253" s="321"/>
      <c r="I253" s="321"/>
      <c r="J253" s="321"/>
      <c r="K253" s="321"/>
    </row>
    <row r="254" spans="1:11" x14ac:dyDescent="0.3">
      <c r="A254" s="320"/>
      <c r="B254" s="320"/>
      <c r="C254" s="321"/>
      <c r="D254" s="321"/>
      <c r="E254" s="321"/>
      <c r="F254" s="321"/>
      <c r="G254" s="321"/>
      <c r="H254" s="321"/>
      <c r="I254" s="321"/>
      <c r="J254" s="321"/>
      <c r="K254" s="321"/>
    </row>
    <row r="255" spans="1:11" x14ac:dyDescent="0.3">
      <c r="A255" s="320"/>
      <c r="B255" s="320"/>
      <c r="C255" s="321"/>
      <c r="D255" s="321"/>
      <c r="E255" s="321"/>
      <c r="F255" s="321"/>
      <c r="G255" s="321"/>
      <c r="H255" s="321"/>
      <c r="I255" s="321"/>
      <c r="J255" s="321"/>
      <c r="K255" s="321"/>
    </row>
    <row r="256" spans="1:11" x14ac:dyDescent="0.3">
      <c r="A256" s="320"/>
      <c r="B256" s="320"/>
      <c r="C256" s="321"/>
      <c r="D256" s="321"/>
      <c r="E256" s="321"/>
      <c r="F256" s="321"/>
      <c r="G256" s="321"/>
      <c r="H256" s="321"/>
      <c r="I256" s="321"/>
      <c r="J256" s="321"/>
      <c r="K256" s="321"/>
    </row>
    <row r="257" spans="1:11" x14ac:dyDescent="0.3">
      <c r="A257" s="320"/>
      <c r="B257" s="320"/>
      <c r="C257" s="321"/>
      <c r="D257" s="321"/>
      <c r="E257" s="321"/>
      <c r="F257" s="321"/>
      <c r="G257" s="321"/>
      <c r="H257" s="321"/>
      <c r="I257" s="321"/>
      <c r="J257" s="321"/>
      <c r="K257" s="321"/>
    </row>
    <row r="258" spans="1:11" x14ac:dyDescent="0.3">
      <c r="A258" s="320"/>
      <c r="B258" s="320"/>
      <c r="C258" s="321"/>
      <c r="D258" s="321"/>
      <c r="E258" s="321"/>
      <c r="F258" s="321"/>
      <c r="G258" s="321"/>
      <c r="H258" s="321"/>
      <c r="I258" s="321"/>
      <c r="J258" s="321"/>
      <c r="K258" s="321"/>
    </row>
    <row r="259" spans="1:11" x14ac:dyDescent="0.3">
      <c r="A259" s="320"/>
      <c r="B259" s="320"/>
      <c r="C259" s="321"/>
      <c r="D259" s="321"/>
      <c r="E259" s="321"/>
      <c r="F259" s="321"/>
      <c r="G259" s="321"/>
      <c r="H259" s="321"/>
      <c r="I259" s="321"/>
      <c r="J259" s="321"/>
      <c r="K259" s="321"/>
    </row>
    <row r="260" spans="1:11" x14ac:dyDescent="0.3">
      <c r="A260" s="320"/>
      <c r="B260" s="320"/>
      <c r="C260" s="321"/>
      <c r="D260" s="321"/>
      <c r="E260" s="321"/>
      <c r="F260" s="321"/>
      <c r="G260" s="321"/>
      <c r="H260" s="321"/>
      <c r="I260" s="321"/>
      <c r="J260" s="321"/>
      <c r="K260" s="321"/>
    </row>
    <row r="261" spans="1:11" x14ac:dyDescent="0.3">
      <c r="A261" s="320"/>
      <c r="B261" s="320"/>
      <c r="C261" s="321"/>
      <c r="D261" s="321"/>
      <c r="E261" s="321"/>
      <c r="F261" s="321"/>
      <c r="G261" s="321"/>
      <c r="H261" s="321"/>
      <c r="I261" s="321"/>
      <c r="J261" s="321"/>
      <c r="K261" s="321"/>
    </row>
    <row r="262" spans="1:11" x14ac:dyDescent="0.3">
      <c r="A262" s="320"/>
      <c r="B262" s="320"/>
      <c r="C262" s="321"/>
      <c r="D262" s="321"/>
      <c r="E262" s="321"/>
      <c r="F262" s="321"/>
      <c r="G262" s="321"/>
      <c r="H262" s="321"/>
      <c r="I262" s="321"/>
      <c r="J262" s="321"/>
      <c r="K262" s="321"/>
    </row>
    <row r="263" spans="1:11" x14ac:dyDescent="0.3">
      <c r="A263" s="320"/>
      <c r="B263" s="320"/>
      <c r="C263" s="321"/>
      <c r="D263" s="321"/>
      <c r="E263" s="321"/>
      <c r="F263" s="321"/>
      <c r="G263" s="321"/>
      <c r="H263" s="321"/>
      <c r="I263" s="321"/>
      <c r="J263" s="321"/>
      <c r="K263" s="321"/>
    </row>
    <row r="264" spans="1:11" x14ac:dyDescent="0.3">
      <c r="A264" s="320"/>
      <c r="B264" s="320"/>
      <c r="C264" s="321"/>
      <c r="D264" s="321"/>
      <c r="E264" s="321"/>
      <c r="F264" s="321"/>
      <c r="G264" s="321"/>
      <c r="H264" s="321"/>
      <c r="I264" s="321"/>
      <c r="J264" s="321"/>
      <c r="K264" s="321"/>
    </row>
    <row r="265" spans="1:11" x14ac:dyDescent="0.3">
      <c r="A265" s="320"/>
      <c r="B265" s="320"/>
      <c r="C265" s="321"/>
      <c r="D265" s="321"/>
      <c r="E265" s="321"/>
      <c r="F265" s="321"/>
      <c r="G265" s="321"/>
      <c r="H265" s="321"/>
      <c r="I265" s="321"/>
      <c r="J265" s="321"/>
      <c r="K265" s="321"/>
    </row>
    <row r="266" spans="1:11" x14ac:dyDescent="0.3">
      <c r="A266" s="320"/>
      <c r="B266" s="320"/>
      <c r="C266" s="321"/>
      <c r="D266" s="321"/>
      <c r="E266" s="321"/>
      <c r="F266" s="321"/>
      <c r="G266" s="321"/>
      <c r="H266" s="321"/>
      <c r="I266" s="321"/>
      <c r="J266" s="321"/>
      <c r="K266" s="321"/>
    </row>
    <row r="267" spans="1:11" x14ac:dyDescent="0.3">
      <c r="A267" s="320"/>
      <c r="B267" s="320"/>
      <c r="C267" s="321"/>
      <c r="D267" s="321"/>
      <c r="E267" s="321"/>
      <c r="F267" s="321"/>
      <c r="G267" s="321"/>
      <c r="H267" s="321"/>
      <c r="I267" s="321"/>
      <c r="J267" s="321"/>
      <c r="K267" s="321"/>
    </row>
    <row r="268" spans="1:11" x14ac:dyDescent="0.3">
      <c r="A268" s="320"/>
      <c r="B268" s="320"/>
      <c r="C268" s="321"/>
      <c r="D268" s="321"/>
      <c r="E268" s="321"/>
      <c r="F268" s="321"/>
      <c r="G268" s="321"/>
      <c r="H268" s="321"/>
      <c r="I268" s="321"/>
      <c r="J268" s="321"/>
      <c r="K268" s="321"/>
    </row>
    <row r="269" spans="1:11" x14ac:dyDescent="0.3">
      <c r="A269" s="320"/>
      <c r="B269" s="320"/>
      <c r="C269" s="321"/>
      <c r="D269" s="321"/>
      <c r="E269" s="321"/>
      <c r="F269" s="321"/>
      <c r="G269" s="321"/>
      <c r="H269" s="321"/>
      <c r="I269" s="321"/>
      <c r="J269" s="321"/>
      <c r="K269" s="321"/>
    </row>
    <row r="270" spans="1:11" x14ac:dyDescent="0.3">
      <c r="A270" s="320"/>
      <c r="B270" s="320"/>
      <c r="C270" s="321"/>
      <c r="D270" s="321"/>
      <c r="E270" s="321"/>
      <c r="F270" s="321"/>
      <c r="G270" s="321"/>
      <c r="H270" s="321"/>
      <c r="I270" s="321"/>
      <c r="J270" s="321"/>
      <c r="K270" s="321"/>
    </row>
    <row r="271" spans="1:11" x14ac:dyDescent="0.3">
      <c r="A271" s="320"/>
      <c r="B271" s="320"/>
      <c r="C271" s="321"/>
      <c r="D271" s="321"/>
      <c r="E271" s="321"/>
      <c r="F271" s="321"/>
      <c r="G271" s="321"/>
      <c r="H271" s="321"/>
      <c r="I271" s="321"/>
      <c r="J271" s="321"/>
      <c r="K271" s="321"/>
    </row>
    <row r="272" spans="1:11" x14ac:dyDescent="0.3">
      <c r="A272" s="320"/>
      <c r="B272" s="320"/>
      <c r="C272" s="321"/>
      <c r="D272" s="321"/>
      <c r="E272" s="321"/>
      <c r="F272" s="321"/>
      <c r="G272" s="321"/>
      <c r="H272" s="321"/>
      <c r="I272" s="321"/>
      <c r="J272" s="321"/>
      <c r="K272" s="321"/>
    </row>
    <row r="273" spans="1:11" x14ac:dyDescent="0.3">
      <c r="A273" s="320"/>
      <c r="B273" s="320"/>
      <c r="C273" s="321"/>
      <c r="D273" s="321"/>
      <c r="E273" s="321"/>
      <c r="F273" s="321"/>
      <c r="G273" s="321"/>
      <c r="H273" s="321"/>
      <c r="I273" s="321"/>
      <c r="J273" s="321"/>
      <c r="K273" s="321"/>
    </row>
    <row r="274" spans="1:11" x14ac:dyDescent="0.3">
      <c r="A274" s="320"/>
      <c r="B274" s="320"/>
      <c r="C274" s="321"/>
      <c r="D274" s="321"/>
      <c r="E274" s="321"/>
      <c r="F274" s="321"/>
      <c r="G274" s="321"/>
      <c r="H274" s="321"/>
      <c r="I274" s="321"/>
      <c r="J274" s="321"/>
      <c r="K274" s="321"/>
    </row>
    <row r="275" spans="1:11" x14ac:dyDescent="0.3">
      <c r="A275" s="320"/>
      <c r="B275" s="320"/>
      <c r="C275" s="321"/>
      <c r="D275" s="321"/>
      <c r="E275" s="321"/>
      <c r="F275" s="321"/>
      <c r="G275" s="321"/>
      <c r="H275" s="321"/>
      <c r="I275" s="321"/>
      <c r="J275" s="321"/>
      <c r="K275" s="321"/>
    </row>
    <row r="276" spans="1:11" x14ac:dyDescent="0.3">
      <c r="A276" s="320"/>
      <c r="B276" s="320"/>
      <c r="C276" s="321"/>
      <c r="D276" s="321"/>
      <c r="E276" s="321"/>
      <c r="F276" s="321"/>
      <c r="G276" s="321"/>
      <c r="H276" s="321"/>
      <c r="I276" s="321"/>
      <c r="J276" s="321"/>
      <c r="K276" s="321"/>
    </row>
    <row r="277" spans="1:11" x14ac:dyDescent="0.3">
      <c r="A277" s="320"/>
      <c r="B277" s="320"/>
      <c r="C277" s="321"/>
      <c r="D277" s="321"/>
      <c r="E277" s="321"/>
      <c r="F277" s="321"/>
      <c r="G277" s="321"/>
      <c r="H277" s="321"/>
      <c r="I277" s="321"/>
      <c r="J277" s="321"/>
      <c r="K277" s="321"/>
    </row>
    <row r="278" spans="1:11" x14ac:dyDescent="0.3">
      <c r="A278" s="320"/>
      <c r="B278" s="320"/>
      <c r="C278" s="321"/>
      <c r="D278" s="321"/>
      <c r="E278" s="321"/>
      <c r="F278" s="321"/>
      <c r="G278" s="321"/>
      <c r="H278" s="321"/>
      <c r="I278" s="321"/>
      <c r="J278" s="321"/>
      <c r="K278" s="321"/>
    </row>
    <row r="279" spans="1:11" x14ac:dyDescent="0.3">
      <c r="A279" s="320"/>
      <c r="B279" s="320"/>
      <c r="C279" s="321"/>
      <c r="D279" s="321"/>
      <c r="E279" s="321"/>
      <c r="F279" s="321"/>
      <c r="G279" s="321"/>
      <c r="H279" s="321"/>
      <c r="I279" s="321"/>
      <c r="J279" s="321"/>
      <c r="K279" s="321"/>
    </row>
    <row r="280" spans="1:11" x14ac:dyDescent="0.3">
      <c r="A280" s="320"/>
      <c r="B280" s="321"/>
      <c r="C280" s="321"/>
      <c r="D280" s="321"/>
      <c r="E280" s="321"/>
      <c r="F280" s="321"/>
      <c r="G280" s="321"/>
      <c r="H280" s="321"/>
      <c r="I280" s="321"/>
      <c r="J280" s="321"/>
      <c r="K280" s="321"/>
    </row>
    <row r="281" spans="1:11" x14ac:dyDescent="0.3">
      <c r="A281" s="320"/>
      <c r="B281" s="321"/>
      <c r="C281" s="321"/>
      <c r="D281" s="321"/>
      <c r="E281" s="321"/>
      <c r="F281" s="321"/>
      <c r="G281" s="321"/>
      <c r="H281" s="321"/>
      <c r="I281" s="321"/>
      <c r="J281" s="321"/>
      <c r="K281" s="321"/>
    </row>
    <row r="282" spans="1:11" x14ac:dyDescent="0.3">
      <c r="A282" s="320"/>
      <c r="B282" s="320"/>
      <c r="C282" s="321"/>
      <c r="D282" s="321"/>
      <c r="E282" s="321"/>
      <c r="F282" s="321"/>
      <c r="G282" s="321"/>
      <c r="H282" s="321"/>
      <c r="I282" s="321"/>
      <c r="J282" s="321"/>
      <c r="K282" s="321"/>
    </row>
    <row r="283" spans="1:11" x14ac:dyDescent="0.3">
      <c r="A283" s="320"/>
      <c r="B283" s="320"/>
      <c r="C283" s="321"/>
      <c r="D283" s="321"/>
      <c r="E283" s="321"/>
      <c r="F283" s="321"/>
      <c r="G283" s="321"/>
      <c r="H283" s="321"/>
      <c r="I283" s="321"/>
      <c r="J283" s="321"/>
      <c r="K283" s="321"/>
    </row>
    <row r="284" spans="1:11" x14ac:dyDescent="0.3">
      <c r="A284" s="320"/>
      <c r="B284" s="320"/>
      <c r="C284" s="321"/>
      <c r="D284" s="321"/>
      <c r="E284" s="321"/>
      <c r="F284" s="321"/>
      <c r="G284" s="321"/>
      <c r="H284" s="321"/>
      <c r="I284" s="321"/>
      <c r="J284" s="321"/>
      <c r="K284" s="321"/>
    </row>
    <row r="285" spans="1:11" x14ac:dyDescent="0.3">
      <c r="A285" s="320"/>
      <c r="B285" s="320"/>
      <c r="C285" s="321"/>
      <c r="D285" s="321"/>
      <c r="E285" s="321"/>
      <c r="F285" s="321"/>
      <c r="G285" s="321"/>
      <c r="H285" s="321"/>
      <c r="I285" s="321"/>
      <c r="J285" s="321"/>
      <c r="K285" s="321"/>
    </row>
    <row r="286" spans="1:11" x14ac:dyDescent="0.3">
      <c r="A286" s="320"/>
      <c r="B286" s="321"/>
      <c r="C286" s="321"/>
      <c r="D286" s="321"/>
      <c r="E286" s="321"/>
      <c r="F286" s="321"/>
      <c r="G286" s="321"/>
      <c r="H286" s="321"/>
      <c r="I286" s="321"/>
      <c r="J286" s="321"/>
      <c r="K286" s="321"/>
    </row>
    <row r="287" spans="1:11" x14ac:dyDescent="0.3">
      <c r="A287" s="320"/>
      <c r="B287" s="321"/>
      <c r="C287" s="321"/>
      <c r="D287" s="321"/>
      <c r="E287" s="321"/>
      <c r="F287" s="321"/>
      <c r="G287" s="321"/>
      <c r="H287" s="321"/>
      <c r="I287" s="321"/>
      <c r="J287" s="321"/>
      <c r="K287" s="321"/>
    </row>
    <row r="288" spans="1:11" x14ac:dyDescent="0.3">
      <c r="A288" s="320"/>
      <c r="B288" s="321"/>
      <c r="C288" s="321"/>
      <c r="D288" s="321"/>
      <c r="E288" s="321"/>
      <c r="F288" s="321"/>
      <c r="G288" s="321"/>
      <c r="H288" s="321"/>
      <c r="I288" s="321"/>
      <c r="J288" s="321"/>
      <c r="K288" s="321"/>
    </row>
    <row r="289" spans="1:11" x14ac:dyDescent="0.3">
      <c r="A289" s="322"/>
      <c r="B289" s="322"/>
      <c r="C289" s="317"/>
      <c r="D289" s="317"/>
      <c r="E289" s="317"/>
      <c r="F289" s="317"/>
      <c r="G289" s="317"/>
      <c r="H289" s="317"/>
      <c r="I289" s="317"/>
      <c r="J289" s="317"/>
      <c r="K289" s="317"/>
    </row>
    <row r="290" spans="1:11" x14ac:dyDescent="0.3">
      <c r="A290" s="322"/>
      <c r="B290" s="322"/>
      <c r="C290" s="317"/>
      <c r="D290" s="317"/>
      <c r="E290" s="317"/>
      <c r="F290" s="317"/>
      <c r="G290" s="317"/>
      <c r="H290" s="317"/>
      <c r="I290" s="317"/>
      <c r="J290" s="317"/>
      <c r="K290" s="317"/>
    </row>
    <row r="291" spans="1:11" x14ac:dyDescent="0.3">
      <c r="A291" s="320"/>
      <c r="B291" s="321"/>
      <c r="C291" s="321"/>
      <c r="D291" s="321"/>
      <c r="E291" s="321"/>
      <c r="F291" s="321"/>
      <c r="G291" s="321"/>
      <c r="H291" s="321"/>
      <c r="I291" s="321"/>
      <c r="J291" s="321"/>
      <c r="K291" s="321"/>
    </row>
    <row r="292" spans="1:11" x14ac:dyDescent="0.3">
      <c r="A292" s="320"/>
      <c r="B292" s="321"/>
      <c r="C292" s="321"/>
      <c r="D292" s="321"/>
      <c r="E292" s="321"/>
      <c r="F292" s="321"/>
      <c r="G292" s="321"/>
      <c r="H292" s="321"/>
      <c r="I292" s="321"/>
      <c r="J292" s="321"/>
      <c r="K292" s="321"/>
    </row>
    <row r="293" spans="1:11" x14ac:dyDescent="0.3">
      <c r="A293" s="319"/>
      <c r="B293" s="319"/>
      <c r="C293" s="319"/>
      <c r="D293" s="319"/>
      <c r="E293" s="319"/>
      <c r="F293" s="319"/>
      <c r="G293" s="319"/>
      <c r="H293" s="319"/>
      <c r="I293" s="319"/>
      <c r="J293" s="319"/>
      <c r="K293" s="319"/>
    </row>
    <row r="294" spans="1:11" x14ac:dyDescent="0.3">
      <c r="A294" s="319"/>
      <c r="B294" s="319"/>
      <c r="C294" s="319"/>
      <c r="D294" s="319"/>
      <c r="E294" s="319"/>
      <c r="F294" s="319"/>
      <c r="G294" s="319"/>
      <c r="H294" s="319"/>
      <c r="I294" s="319"/>
      <c r="J294" s="319"/>
      <c r="K294" s="319"/>
    </row>
    <row r="295" spans="1:11" x14ac:dyDescent="0.3">
      <c r="A295" s="319"/>
      <c r="B295" s="319"/>
      <c r="C295" s="319"/>
      <c r="D295" s="319"/>
      <c r="E295" s="319"/>
      <c r="F295" s="319"/>
      <c r="G295" s="319"/>
      <c r="H295" s="319"/>
      <c r="I295" s="319"/>
      <c r="J295" s="319"/>
      <c r="K295" s="319"/>
    </row>
    <row r="296" spans="1:11" x14ac:dyDescent="0.3">
      <c r="A296" s="319"/>
      <c r="B296" s="319"/>
      <c r="C296" s="319"/>
      <c r="D296" s="319"/>
      <c r="E296" s="319"/>
      <c r="F296" s="319"/>
      <c r="G296" s="319"/>
      <c r="H296" s="319"/>
      <c r="I296" s="319"/>
      <c r="J296" s="319"/>
      <c r="K296" s="319"/>
    </row>
    <row r="297" spans="1:11" x14ac:dyDescent="0.3">
      <c r="A297" s="319"/>
      <c r="B297" s="319"/>
      <c r="C297" s="319"/>
      <c r="D297" s="319"/>
      <c r="E297" s="319"/>
      <c r="F297" s="319"/>
      <c r="G297" s="319"/>
      <c r="H297" s="319"/>
      <c r="I297" s="319"/>
      <c r="J297" s="319"/>
      <c r="K297" s="319"/>
    </row>
    <row r="298" spans="1:11" x14ac:dyDescent="0.3">
      <c r="A298" s="319"/>
      <c r="B298" s="319"/>
      <c r="C298" s="319"/>
      <c r="D298" s="319"/>
      <c r="E298" s="319"/>
      <c r="F298" s="319"/>
      <c r="G298" s="319"/>
      <c r="H298" s="319"/>
      <c r="I298" s="319"/>
      <c r="J298" s="319"/>
      <c r="K298" s="319"/>
    </row>
    <row r="299" spans="1:11" x14ac:dyDescent="0.3">
      <c r="A299" s="319"/>
      <c r="B299" s="319"/>
      <c r="C299" s="319"/>
      <c r="D299" s="319"/>
      <c r="E299" s="319"/>
      <c r="F299" s="319"/>
      <c r="G299" s="319"/>
      <c r="H299" s="319"/>
      <c r="I299" s="319"/>
      <c r="J299" s="319"/>
      <c r="K299" s="319"/>
    </row>
    <row r="300" spans="1:11" x14ac:dyDescent="0.3">
      <c r="A300" s="319"/>
      <c r="B300" s="319"/>
      <c r="C300" s="319"/>
      <c r="D300" s="319"/>
      <c r="E300" s="319"/>
      <c r="F300" s="319"/>
      <c r="G300" s="319"/>
      <c r="H300" s="319"/>
      <c r="I300" s="319"/>
      <c r="J300" s="319"/>
      <c r="K300" s="319"/>
    </row>
    <row r="301" spans="1:11" x14ac:dyDescent="0.3">
      <c r="A301" s="319"/>
      <c r="B301" s="319"/>
      <c r="C301" s="319"/>
      <c r="D301" s="319"/>
      <c r="E301" s="319"/>
      <c r="F301" s="319"/>
      <c r="G301" s="319"/>
      <c r="H301" s="319"/>
      <c r="I301" s="319"/>
      <c r="J301" s="319"/>
      <c r="K301" s="319"/>
    </row>
    <row r="302" spans="1:11" x14ac:dyDescent="0.3">
      <c r="A302" s="319"/>
      <c r="B302" s="319"/>
      <c r="C302" s="319"/>
      <c r="D302" s="319"/>
      <c r="E302" s="319"/>
      <c r="F302" s="319"/>
      <c r="G302" s="319"/>
      <c r="H302" s="319"/>
      <c r="I302" s="319"/>
      <c r="J302" s="319"/>
      <c r="K302" s="319"/>
    </row>
    <row r="303" spans="1:11" x14ac:dyDescent="0.3">
      <c r="A303" s="319"/>
      <c r="B303" s="319"/>
      <c r="C303" s="319"/>
      <c r="D303" s="319"/>
      <c r="E303" s="319"/>
      <c r="F303" s="319"/>
      <c r="G303" s="319"/>
      <c r="H303" s="319"/>
      <c r="I303" s="319"/>
      <c r="J303" s="319"/>
      <c r="K303" s="319"/>
    </row>
    <row r="304" spans="1:11" x14ac:dyDescent="0.3">
      <c r="A304" s="323"/>
      <c r="B304" s="323"/>
      <c r="C304" s="324"/>
      <c r="D304" s="319"/>
      <c r="E304" s="319"/>
      <c r="F304" s="319"/>
      <c r="G304" s="319"/>
      <c r="H304" s="319"/>
      <c r="I304" s="319"/>
      <c r="J304" s="319"/>
      <c r="K304" s="319"/>
    </row>
    <row r="305" spans="1:11" x14ac:dyDescent="0.3">
      <c r="A305" s="319"/>
      <c r="B305" s="319"/>
      <c r="C305" s="319"/>
      <c r="D305" s="319"/>
      <c r="E305" s="319"/>
      <c r="F305" s="319"/>
      <c r="G305" s="319"/>
      <c r="H305" s="319"/>
      <c r="I305" s="319"/>
      <c r="J305" s="319"/>
      <c r="K305" s="319"/>
    </row>
    <row r="306" spans="1:11" x14ac:dyDescent="0.3">
      <c r="A306" s="319"/>
      <c r="B306" s="319"/>
      <c r="C306" s="319"/>
      <c r="D306" s="319"/>
      <c r="E306" s="319"/>
      <c r="F306" s="319"/>
      <c r="G306" s="319"/>
      <c r="H306" s="319"/>
      <c r="I306" s="319"/>
      <c r="J306" s="319"/>
      <c r="K306" s="319"/>
    </row>
    <row r="307" spans="1:11" x14ac:dyDescent="0.3">
      <c r="A307" s="319"/>
      <c r="B307" s="319"/>
      <c r="C307" s="319"/>
      <c r="D307" s="319"/>
      <c r="E307" s="319"/>
      <c r="F307" s="319"/>
      <c r="G307" s="319"/>
      <c r="H307" s="319"/>
      <c r="I307" s="319"/>
      <c r="J307" s="319"/>
      <c r="K307" s="319"/>
    </row>
    <row r="308" spans="1:11" x14ac:dyDescent="0.3">
      <c r="A308" s="319"/>
      <c r="B308" s="319"/>
      <c r="C308" s="319"/>
      <c r="D308" s="319"/>
      <c r="E308" s="319"/>
      <c r="F308" s="319"/>
      <c r="G308" s="319"/>
      <c r="H308" s="319"/>
      <c r="I308" s="319"/>
      <c r="J308" s="319"/>
      <c r="K308" s="319"/>
    </row>
    <row r="309" spans="1:11" x14ac:dyDescent="0.3">
      <c r="A309" s="319"/>
      <c r="B309" s="319"/>
      <c r="C309" s="319"/>
      <c r="D309" s="319"/>
      <c r="E309" s="319"/>
      <c r="F309" s="319"/>
      <c r="G309" s="319"/>
      <c r="H309" s="319"/>
      <c r="I309" s="319"/>
      <c r="J309" s="319"/>
      <c r="K309" s="319"/>
    </row>
    <row r="310" spans="1:11" x14ac:dyDescent="0.3">
      <c r="A310" s="319"/>
      <c r="B310" s="319"/>
      <c r="C310" s="319"/>
      <c r="D310" s="319"/>
      <c r="E310" s="319"/>
      <c r="F310" s="319"/>
      <c r="G310" s="319"/>
      <c r="H310" s="319"/>
      <c r="I310" s="319"/>
      <c r="J310" s="319"/>
      <c r="K310" s="319"/>
    </row>
    <row r="311" spans="1:11" x14ac:dyDescent="0.3">
      <c r="A311" s="319"/>
      <c r="B311" s="319"/>
      <c r="C311" s="319"/>
      <c r="D311" s="319"/>
      <c r="E311" s="319"/>
      <c r="F311" s="319"/>
      <c r="G311" s="319"/>
      <c r="H311" s="319"/>
      <c r="I311" s="319"/>
      <c r="J311" s="319"/>
      <c r="K311" s="319"/>
    </row>
    <row r="312" spans="1:11" x14ac:dyDescent="0.3">
      <c r="A312" s="319"/>
      <c r="B312" s="319"/>
      <c r="C312" s="319"/>
      <c r="D312" s="319"/>
      <c r="E312" s="319"/>
      <c r="F312" s="319"/>
      <c r="G312" s="319"/>
      <c r="H312" s="319"/>
      <c r="I312" s="319"/>
      <c r="J312" s="319"/>
      <c r="K312" s="319"/>
    </row>
    <row r="313" spans="1:11" x14ac:dyDescent="0.3">
      <c r="A313" s="319"/>
      <c r="B313" s="319"/>
      <c r="C313" s="319"/>
      <c r="D313" s="319"/>
      <c r="E313" s="319"/>
      <c r="F313" s="319"/>
      <c r="G313" s="319"/>
      <c r="H313" s="319"/>
      <c r="I313" s="319"/>
      <c r="J313" s="319"/>
      <c r="K313" s="319"/>
    </row>
    <row r="314" spans="1:11" x14ac:dyDescent="0.3">
      <c r="A314" s="319"/>
      <c r="B314" s="319"/>
      <c r="C314" s="319"/>
      <c r="D314" s="319"/>
      <c r="E314" s="319"/>
      <c r="F314" s="319"/>
      <c r="G314" s="319"/>
      <c r="H314" s="319"/>
      <c r="I314" s="319"/>
      <c r="J314" s="319"/>
      <c r="K314" s="319"/>
    </row>
    <row r="315" spans="1:11" x14ac:dyDescent="0.3">
      <c r="A315" s="319"/>
      <c r="B315" s="319"/>
      <c r="C315" s="319"/>
      <c r="D315" s="319"/>
      <c r="E315" s="319"/>
      <c r="F315" s="319"/>
      <c r="G315" s="319"/>
      <c r="H315" s="319"/>
      <c r="I315" s="319"/>
      <c r="J315" s="319"/>
      <c r="K315" s="319"/>
    </row>
    <row r="316" spans="1:11" x14ac:dyDescent="0.3">
      <c r="A316" s="319"/>
      <c r="B316" s="319"/>
      <c r="C316" s="319"/>
      <c r="D316" s="319"/>
      <c r="E316" s="319"/>
      <c r="F316" s="319"/>
      <c r="G316" s="319"/>
      <c r="H316" s="319"/>
      <c r="I316" s="319"/>
      <c r="J316" s="319"/>
      <c r="K316" s="319"/>
    </row>
    <row r="317" spans="1:11" x14ac:dyDescent="0.3">
      <c r="A317" s="319"/>
      <c r="B317" s="319"/>
      <c r="C317" s="319"/>
      <c r="D317" s="319"/>
      <c r="E317" s="319"/>
      <c r="F317" s="319"/>
      <c r="G317" s="319"/>
      <c r="H317" s="319"/>
      <c r="I317" s="319"/>
      <c r="J317" s="319"/>
      <c r="K317" s="319"/>
    </row>
    <row r="318" spans="1:11" x14ac:dyDescent="0.3">
      <c r="A318" s="319"/>
      <c r="B318" s="319"/>
      <c r="C318" s="319"/>
      <c r="D318" s="319"/>
      <c r="E318" s="319"/>
      <c r="F318" s="319"/>
      <c r="G318" s="319"/>
      <c r="H318" s="319"/>
      <c r="I318" s="319"/>
      <c r="J318" s="319"/>
      <c r="K318" s="319"/>
    </row>
    <row r="319" spans="1:11" x14ac:dyDescent="0.3">
      <c r="A319" s="319"/>
      <c r="B319" s="319"/>
      <c r="C319" s="319"/>
      <c r="D319" s="319"/>
      <c r="E319" s="319"/>
      <c r="F319" s="319"/>
      <c r="G319" s="319"/>
      <c r="H319" s="319"/>
      <c r="I319" s="319"/>
      <c r="J319" s="319"/>
      <c r="K319" s="319"/>
    </row>
    <row r="320" spans="1:11" x14ac:dyDescent="0.3">
      <c r="A320" s="319"/>
      <c r="B320" s="319"/>
      <c r="C320" s="319"/>
      <c r="D320" s="319"/>
      <c r="E320" s="319"/>
      <c r="F320" s="319"/>
      <c r="G320" s="319"/>
      <c r="H320" s="319"/>
      <c r="I320" s="319"/>
      <c r="J320" s="319"/>
      <c r="K320" s="319"/>
    </row>
    <row r="321" spans="1:11" x14ac:dyDescent="0.3">
      <c r="A321" s="319"/>
      <c r="B321" s="319"/>
      <c r="C321" s="319"/>
      <c r="D321" s="319"/>
      <c r="E321" s="319"/>
      <c r="F321" s="319"/>
      <c r="G321" s="319"/>
      <c r="H321" s="319"/>
      <c r="I321" s="319"/>
      <c r="J321" s="319"/>
      <c r="K321" s="319"/>
    </row>
    <row r="322" spans="1:11" x14ac:dyDescent="0.3">
      <c r="A322" s="319"/>
      <c r="B322" s="319"/>
      <c r="C322" s="319"/>
      <c r="D322" s="319"/>
      <c r="E322" s="319"/>
      <c r="F322" s="319"/>
      <c r="G322" s="319"/>
      <c r="H322" s="319"/>
      <c r="I322" s="319"/>
      <c r="J322" s="319"/>
      <c r="K322" s="319"/>
    </row>
    <row r="323" spans="1:11" x14ac:dyDescent="0.3">
      <c r="A323" s="319"/>
      <c r="B323" s="319"/>
      <c r="C323" s="319"/>
      <c r="D323" s="319"/>
      <c r="E323" s="319"/>
      <c r="F323" s="319"/>
      <c r="G323" s="319"/>
      <c r="H323" s="319"/>
      <c r="I323" s="319"/>
      <c r="J323" s="319"/>
      <c r="K323" s="319"/>
    </row>
    <row r="324" spans="1:11" x14ac:dyDescent="0.3">
      <c r="A324" s="319"/>
      <c r="B324" s="319"/>
      <c r="C324" s="319"/>
      <c r="D324" s="319"/>
      <c r="E324" s="319"/>
      <c r="F324" s="319"/>
      <c r="G324" s="319"/>
      <c r="H324" s="319"/>
      <c r="I324" s="319"/>
      <c r="J324" s="319"/>
      <c r="K324" s="319"/>
    </row>
    <row r="325" spans="1:11" x14ac:dyDescent="0.3">
      <c r="A325" s="319"/>
      <c r="B325" s="319"/>
      <c r="C325" s="319"/>
      <c r="D325" s="319"/>
      <c r="E325" s="319"/>
      <c r="F325" s="319"/>
      <c r="G325" s="319"/>
      <c r="H325" s="319"/>
      <c r="I325" s="319"/>
      <c r="J325" s="319"/>
      <c r="K325" s="319"/>
    </row>
    <row r="326" spans="1:11" x14ac:dyDescent="0.3">
      <c r="A326" s="319"/>
      <c r="B326" s="319"/>
      <c r="C326" s="319"/>
      <c r="D326" s="319"/>
      <c r="E326" s="319"/>
      <c r="F326" s="319"/>
      <c r="G326" s="319"/>
      <c r="H326" s="319"/>
      <c r="I326" s="319"/>
      <c r="J326" s="319"/>
      <c r="K326" s="319"/>
    </row>
    <row r="327" spans="1:11" x14ac:dyDescent="0.3">
      <c r="A327" s="319"/>
      <c r="B327" s="319"/>
      <c r="C327" s="319"/>
      <c r="D327" s="319"/>
      <c r="E327" s="319"/>
      <c r="F327" s="319"/>
      <c r="G327" s="319"/>
      <c r="H327" s="319"/>
      <c r="I327" s="319"/>
      <c r="J327" s="319"/>
      <c r="K327" s="319"/>
    </row>
    <row r="328" spans="1:11" x14ac:dyDescent="0.3">
      <c r="A328" s="319"/>
      <c r="B328" s="319"/>
      <c r="C328" s="319"/>
      <c r="D328" s="319"/>
      <c r="E328" s="319"/>
      <c r="F328" s="319"/>
      <c r="G328" s="319"/>
      <c r="H328" s="319"/>
      <c r="I328" s="319"/>
      <c r="J328" s="319"/>
      <c r="K328" s="319"/>
    </row>
    <row r="329" spans="1:11" x14ac:dyDescent="0.3">
      <c r="A329" s="319"/>
      <c r="B329" s="319"/>
      <c r="C329" s="319"/>
      <c r="D329" s="319"/>
      <c r="E329" s="319"/>
      <c r="F329" s="319"/>
      <c r="G329" s="319"/>
      <c r="H329" s="319"/>
      <c r="I329" s="319"/>
      <c r="J329" s="319"/>
      <c r="K329" s="319"/>
    </row>
    <row r="330" spans="1:11" x14ac:dyDescent="0.3">
      <c r="A330" s="319"/>
      <c r="B330" s="319"/>
      <c r="C330" s="319"/>
      <c r="D330" s="319"/>
      <c r="E330" s="319"/>
      <c r="F330" s="319"/>
      <c r="G330" s="319"/>
      <c r="H330" s="319"/>
      <c r="I330" s="319"/>
      <c r="J330" s="319"/>
      <c r="K330" s="319"/>
    </row>
    <row r="331" spans="1:11" x14ac:dyDescent="0.3">
      <c r="A331" s="319"/>
      <c r="B331" s="319"/>
      <c r="C331" s="319"/>
      <c r="D331" s="319"/>
      <c r="E331" s="319"/>
      <c r="F331" s="319"/>
      <c r="G331" s="319"/>
      <c r="H331" s="319"/>
      <c r="I331" s="319"/>
      <c r="J331" s="319"/>
      <c r="K331" s="319"/>
    </row>
    <row r="332" spans="1:11" x14ac:dyDescent="0.3">
      <c r="A332" s="323"/>
      <c r="B332" s="323"/>
      <c r="C332" s="324"/>
      <c r="D332" s="319"/>
      <c r="E332" s="319"/>
      <c r="F332" s="319"/>
      <c r="G332" s="319"/>
      <c r="H332" s="319"/>
      <c r="I332" s="319"/>
      <c r="J332" s="319"/>
      <c r="K332" s="319"/>
    </row>
  </sheetData>
  <mergeCells count="25">
    <mergeCell ref="A137:B137"/>
    <mergeCell ref="A141:A142"/>
    <mergeCell ref="C141:E141"/>
    <mergeCell ref="F141:H141"/>
    <mergeCell ref="A180:B180"/>
    <mergeCell ref="I53:K54"/>
    <mergeCell ref="A93:B93"/>
    <mergeCell ref="A97:A99"/>
    <mergeCell ref="B97:B98"/>
    <mergeCell ref="C97:E98"/>
    <mergeCell ref="F97:H98"/>
    <mergeCell ref="I97:K98"/>
    <mergeCell ref="A49:B49"/>
    <mergeCell ref="A1:B1"/>
    <mergeCell ref="A53:A55"/>
    <mergeCell ref="B53:B54"/>
    <mergeCell ref="C53:E54"/>
    <mergeCell ref="F53:H54"/>
    <mergeCell ref="A7:K7"/>
    <mergeCell ref="A8:K8"/>
    <mergeCell ref="A9:A11"/>
    <mergeCell ref="B9:B10"/>
    <mergeCell ref="C9:E10"/>
    <mergeCell ref="F9:H10"/>
    <mergeCell ref="I9:K10"/>
  </mergeCells>
  <hyperlinks>
    <hyperlink ref="A2" location="'Tab. č. 5'!A11" display="1, Dane"/>
    <hyperlink ref="A3" location="'Tab. č. 5'!A53" display="2, Úroky"/>
    <hyperlink ref="A4" location="'Tab. č. 5'!A97" display="3, Nedaňové príjmy"/>
    <hyperlink ref="A5" location="'Tab. č. 5'!A141" display="4, Úhrn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workbookViewId="0">
      <selection sqref="A1:F1"/>
    </sheetView>
  </sheetViews>
  <sheetFormatPr defaultColWidth="8.33203125" defaultRowHeight="13.2" x14ac:dyDescent="0.25"/>
  <cols>
    <col min="1" max="1" width="6.77734375" style="442" customWidth="1"/>
    <col min="2" max="2" width="76.33203125" style="417" customWidth="1"/>
    <col min="3" max="3" width="10.88671875" style="412" customWidth="1"/>
    <col min="4" max="4" width="11.21875" style="412" customWidth="1"/>
    <col min="5" max="6" width="11.44140625" style="412" customWidth="1"/>
    <col min="7" max="256" width="8.33203125" style="412"/>
    <col min="257" max="257" width="6.77734375" style="412" customWidth="1"/>
    <col min="258" max="258" width="76.33203125" style="412" customWidth="1"/>
    <col min="259" max="259" width="10.88671875" style="412" customWidth="1"/>
    <col min="260" max="260" width="11.21875" style="412" customWidth="1"/>
    <col min="261" max="262" width="11.44140625" style="412" customWidth="1"/>
    <col min="263" max="512" width="8.33203125" style="412"/>
    <col min="513" max="513" width="6.77734375" style="412" customWidth="1"/>
    <col min="514" max="514" width="76.33203125" style="412" customWidth="1"/>
    <col min="515" max="515" width="10.88671875" style="412" customWidth="1"/>
    <col min="516" max="516" width="11.21875" style="412" customWidth="1"/>
    <col min="517" max="518" width="11.44140625" style="412" customWidth="1"/>
    <col min="519" max="768" width="8.33203125" style="412"/>
    <col min="769" max="769" width="6.77734375" style="412" customWidth="1"/>
    <col min="770" max="770" width="76.33203125" style="412" customWidth="1"/>
    <col min="771" max="771" width="10.88671875" style="412" customWidth="1"/>
    <col min="772" max="772" width="11.21875" style="412" customWidth="1"/>
    <col min="773" max="774" width="11.44140625" style="412" customWidth="1"/>
    <col min="775" max="1024" width="8.33203125" style="412"/>
    <col min="1025" max="1025" width="6.77734375" style="412" customWidth="1"/>
    <col min="1026" max="1026" width="76.33203125" style="412" customWidth="1"/>
    <col min="1027" max="1027" width="10.88671875" style="412" customWidth="1"/>
    <col min="1028" max="1028" width="11.21875" style="412" customWidth="1"/>
    <col min="1029" max="1030" width="11.44140625" style="412" customWidth="1"/>
    <col min="1031" max="1280" width="8.33203125" style="412"/>
    <col min="1281" max="1281" width="6.77734375" style="412" customWidth="1"/>
    <col min="1282" max="1282" width="76.33203125" style="412" customWidth="1"/>
    <col min="1283" max="1283" width="10.88671875" style="412" customWidth="1"/>
    <col min="1284" max="1284" width="11.21875" style="412" customWidth="1"/>
    <col min="1285" max="1286" width="11.44140625" style="412" customWidth="1"/>
    <col min="1287" max="1536" width="8.33203125" style="412"/>
    <col min="1537" max="1537" width="6.77734375" style="412" customWidth="1"/>
    <col min="1538" max="1538" width="76.33203125" style="412" customWidth="1"/>
    <col min="1539" max="1539" width="10.88671875" style="412" customWidth="1"/>
    <col min="1540" max="1540" width="11.21875" style="412" customWidth="1"/>
    <col min="1541" max="1542" width="11.44140625" style="412" customWidth="1"/>
    <col min="1543" max="1792" width="8.33203125" style="412"/>
    <col min="1793" max="1793" width="6.77734375" style="412" customWidth="1"/>
    <col min="1794" max="1794" width="76.33203125" style="412" customWidth="1"/>
    <col min="1795" max="1795" width="10.88671875" style="412" customWidth="1"/>
    <col min="1796" max="1796" width="11.21875" style="412" customWidth="1"/>
    <col min="1797" max="1798" width="11.44140625" style="412" customWidth="1"/>
    <col min="1799" max="2048" width="8.33203125" style="412"/>
    <col min="2049" max="2049" width="6.77734375" style="412" customWidth="1"/>
    <col min="2050" max="2050" width="76.33203125" style="412" customWidth="1"/>
    <col min="2051" max="2051" width="10.88671875" style="412" customWidth="1"/>
    <col min="2052" max="2052" width="11.21875" style="412" customWidth="1"/>
    <col min="2053" max="2054" width="11.44140625" style="412" customWidth="1"/>
    <col min="2055" max="2304" width="8.33203125" style="412"/>
    <col min="2305" max="2305" width="6.77734375" style="412" customWidth="1"/>
    <col min="2306" max="2306" width="76.33203125" style="412" customWidth="1"/>
    <col min="2307" max="2307" width="10.88671875" style="412" customWidth="1"/>
    <col min="2308" max="2308" width="11.21875" style="412" customWidth="1"/>
    <col min="2309" max="2310" width="11.44140625" style="412" customWidth="1"/>
    <col min="2311" max="2560" width="8.33203125" style="412"/>
    <col min="2561" max="2561" width="6.77734375" style="412" customWidth="1"/>
    <col min="2562" max="2562" width="76.33203125" style="412" customWidth="1"/>
    <col min="2563" max="2563" width="10.88671875" style="412" customWidth="1"/>
    <col min="2564" max="2564" width="11.21875" style="412" customWidth="1"/>
    <col min="2565" max="2566" width="11.44140625" style="412" customWidth="1"/>
    <col min="2567" max="2816" width="8.33203125" style="412"/>
    <col min="2817" max="2817" width="6.77734375" style="412" customWidth="1"/>
    <col min="2818" max="2818" width="76.33203125" style="412" customWidth="1"/>
    <col min="2819" max="2819" width="10.88671875" style="412" customWidth="1"/>
    <col min="2820" max="2820" width="11.21875" style="412" customWidth="1"/>
    <col min="2821" max="2822" width="11.44140625" style="412" customWidth="1"/>
    <col min="2823" max="3072" width="8.33203125" style="412"/>
    <col min="3073" max="3073" width="6.77734375" style="412" customWidth="1"/>
    <col min="3074" max="3074" width="76.33203125" style="412" customWidth="1"/>
    <col min="3075" max="3075" width="10.88671875" style="412" customWidth="1"/>
    <col min="3076" max="3076" width="11.21875" style="412" customWidth="1"/>
    <col min="3077" max="3078" width="11.44140625" style="412" customWidth="1"/>
    <col min="3079" max="3328" width="8.33203125" style="412"/>
    <col min="3329" max="3329" width="6.77734375" style="412" customWidth="1"/>
    <col min="3330" max="3330" width="76.33203125" style="412" customWidth="1"/>
    <col min="3331" max="3331" width="10.88671875" style="412" customWidth="1"/>
    <col min="3332" max="3332" width="11.21875" style="412" customWidth="1"/>
    <col min="3333" max="3334" width="11.44140625" style="412" customWidth="1"/>
    <col min="3335" max="3584" width="8.33203125" style="412"/>
    <col min="3585" max="3585" width="6.77734375" style="412" customWidth="1"/>
    <col min="3586" max="3586" width="76.33203125" style="412" customWidth="1"/>
    <col min="3587" max="3587" width="10.88671875" style="412" customWidth="1"/>
    <col min="3588" max="3588" width="11.21875" style="412" customWidth="1"/>
    <col min="3589" max="3590" width="11.44140625" style="412" customWidth="1"/>
    <col min="3591" max="3840" width="8.33203125" style="412"/>
    <col min="3841" max="3841" width="6.77734375" style="412" customWidth="1"/>
    <col min="3842" max="3842" width="76.33203125" style="412" customWidth="1"/>
    <col min="3843" max="3843" width="10.88671875" style="412" customWidth="1"/>
    <col min="3844" max="3844" width="11.21875" style="412" customWidth="1"/>
    <col min="3845" max="3846" width="11.44140625" style="412" customWidth="1"/>
    <col min="3847" max="4096" width="8.33203125" style="412"/>
    <col min="4097" max="4097" width="6.77734375" style="412" customWidth="1"/>
    <col min="4098" max="4098" width="76.33203125" style="412" customWidth="1"/>
    <col min="4099" max="4099" width="10.88671875" style="412" customWidth="1"/>
    <col min="4100" max="4100" width="11.21875" style="412" customWidth="1"/>
    <col min="4101" max="4102" width="11.44140625" style="412" customWidth="1"/>
    <col min="4103" max="4352" width="8.33203125" style="412"/>
    <col min="4353" max="4353" width="6.77734375" style="412" customWidth="1"/>
    <col min="4354" max="4354" width="76.33203125" style="412" customWidth="1"/>
    <col min="4355" max="4355" width="10.88671875" style="412" customWidth="1"/>
    <col min="4356" max="4356" width="11.21875" style="412" customWidth="1"/>
    <col min="4357" max="4358" width="11.44140625" style="412" customWidth="1"/>
    <col min="4359" max="4608" width="8.33203125" style="412"/>
    <col min="4609" max="4609" width="6.77734375" style="412" customWidth="1"/>
    <col min="4610" max="4610" width="76.33203125" style="412" customWidth="1"/>
    <col min="4611" max="4611" width="10.88671875" style="412" customWidth="1"/>
    <col min="4612" max="4612" width="11.21875" style="412" customWidth="1"/>
    <col min="4613" max="4614" width="11.44140625" style="412" customWidth="1"/>
    <col min="4615" max="4864" width="8.33203125" style="412"/>
    <col min="4865" max="4865" width="6.77734375" style="412" customWidth="1"/>
    <col min="4866" max="4866" width="76.33203125" style="412" customWidth="1"/>
    <col min="4867" max="4867" width="10.88671875" style="412" customWidth="1"/>
    <col min="4868" max="4868" width="11.21875" style="412" customWidth="1"/>
    <col min="4869" max="4870" width="11.44140625" style="412" customWidth="1"/>
    <col min="4871" max="5120" width="8.33203125" style="412"/>
    <col min="5121" max="5121" width="6.77734375" style="412" customWidth="1"/>
    <col min="5122" max="5122" width="76.33203125" style="412" customWidth="1"/>
    <col min="5123" max="5123" width="10.88671875" style="412" customWidth="1"/>
    <col min="5124" max="5124" width="11.21875" style="412" customWidth="1"/>
    <col min="5125" max="5126" width="11.44140625" style="412" customWidth="1"/>
    <col min="5127" max="5376" width="8.33203125" style="412"/>
    <col min="5377" max="5377" width="6.77734375" style="412" customWidth="1"/>
    <col min="5378" max="5378" width="76.33203125" style="412" customWidth="1"/>
    <col min="5379" max="5379" width="10.88671875" style="412" customWidth="1"/>
    <col min="5380" max="5380" width="11.21875" style="412" customWidth="1"/>
    <col min="5381" max="5382" width="11.44140625" style="412" customWidth="1"/>
    <col min="5383" max="5632" width="8.33203125" style="412"/>
    <col min="5633" max="5633" width="6.77734375" style="412" customWidth="1"/>
    <col min="5634" max="5634" width="76.33203125" style="412" customWidth="1"/>
    <col min="5635" max="5635" width="10.88671875" style="412" customWidth="1"/>
    <col min="5636" max="5636" width="11.21875" style="412" customWidth="1"/>
    <col min="5637" max="5638" width="11.44140625" style="412" customWidth="1"/>
    <col min="5639" max="5888" width="8.33203125" style="412"/>
    <col min="5889" max="5889" width="6.77734375" style="412" customWidth="1"/>
    <col min="5890" max="5890" width="76.33203125" style="412" customWidth="1"/>
    <col min="5891" max="5891" width="10.88671875" style="412" customWidth="1"/>
    <col min="5892" max="5892" width="11.21875" style="412" customWidth="1"/>
    <col min="5893" max="5894" width="11.44140625" style="412" customWidth="1"/>
    <col min="5895" max="6144" width="8.33203125" style="412"/>
    <col min="6145" max="6145" width="6.77734375" style="412" customWidth="1"/>
    <col min="6146" max="6146" width="76.33203125" style="412" customWidth="1"/>
    <col min="6147" max="6147" width="10.88671875" style="412" customWidth="1"/>
    <col min="6148" max="6148" width="11.21875" style="412" customWidth="1"/>
    <col min="6149" max="6150" width="11.44140625" style="412" customWidth="1"/>
    <col min="6151" max="6400" width="8.33203125" style="412"/>
    <col min="6401" max="6401" width="6.77734375" style="412" customWidth="1"/>
    <col min="6402" max="6402" width="76.33203125" style="412" customWidth="1"/>
    <col min="6403" max="6403" width="10.88671875" style="412" customWidth="1"/>
    <col min="6404" max="6404" width="11.21875" style="412" customWidth="1"/>
    <col min="6405" max="6406" width="11.44140625" style="412" customWidth="1"/>
    <col min="6407" max="6656" width="8.33203125" style="412"/>
    <col min="6657" max="6657" width="6.77734375" style="412" customWidth="1"/>
    <col min="6658" max="6658" width="76.33203125" style="412" customWidth="1"/>
    <col min="6659" max="6659" width="10.88671875" style="412" customWidth="1"/>
    <col min="6660" max="6660" width="11.21875" style="412" customWidth="1"/>
    <col min="6661" max="6662" width="11.44140625" style="412" customWidth="1"/>
    <col min="6663" max="6912" width="8.33203125" style="412"/>
    <col min="6913" max="6913" width="6.77734375" style="412" customWidth="1"/>
    <col min="6914" max="6914" width="76.33203125" style="412" customWidth="1"/>
    <col min="6915" max="6915" width="10.88671875" style="412" customWidth="1"/>
    <col min="6916" max="6916" width="11.21875" style="412" customWidth="1"/>
    <col min="6917" max="6918" width="11.44140625" style="412" customWidth="1"/>
    <col min="6919" max="7168" width="8.33203125" style="412"/>
    <col min="7169" max="7169" width="6.77734375" style="412" customWidth="1"/>
    <col min="7170" max="7170" width="76.33203125" style="412" customWidth="1"/>
    <col min="7171" max="7171" width="10.88671875" style="412" customWidth="1"/>
    <col min="7172" max="7172" width="11.21875" style="412" customWidth="1"/>
    <col min="7173" max="7174" width="11.44140625" style="412" customWidth="1"/>
    <col min="7175" max="7424" width="8.33203125" style="412"/>
    <col min="7425" max="7425" width="6.77734375" style="412" customWidth="1"/>
    <col min="7426" max="7426" width="76.33203125" style="412" customWidth="1"/>
    <col min="7427" max="7427" width="10.88671875" style="412" customWidth="1"/>
    <col min="7428" max="7428" width="11.21875" style="412" customWidth="1"/>
    <col min="7429" max="7430" width="11.44140625" style="412" customWidth="1"/>
    <col min="7431" max="7680" width="8.33203125" style="412"/>
    <col min="7681" max="7681" width="6.77734375" style="412" customWidth="1"/>
    <col min="7682" max="7682" width="76.33203125" style="412" customWidth="1"/>
    <col min="7683" max="7683" width="10.88671875" style="412" customWidth="1"/>
    <col min="7684" max="7684" width="11.21875" style="412" customWidth="1"/>
    <col min="7685" max="7686" width="11.44140625" style="412" customWidth="1"/>
    <col min="7687" max="7936" width="8.33203125" style="412"/>
    <col min="7937" max="7937" width="6.77734375" style="412" customWidth="1"/>
    <col min="7938" max="7938" width="76.33203125" style="412" customWidth="1"/>
    <col min="7939" max="7939" width="10.88671875" style="412" customWidth="1"/>
    <col min="7940" max="7940" width="11.21875" style="412" customWidth="1"/>
    <col min="7941" max="7942" width="11.44140625" style="412" customWidth="1"/>
    <col min="7943" max="8192" width="8.33203125" style="412"/>
    <col min="8193" max="8193" width="6.77734375" style="412" customWidth="1"/>
    <col min="8194" max="8194" width="76.33203125" style="412" customWidth="1"/>
    <col min="8195" max="8195" width="10.88671875" style="412" customWidth="1"/>
    <col min="8196" max="8196" width="11.21875" style="412" customWidth="1"/>
    <col min="8197" max="8198" width="11.44140625" style="412" customWidth="1"/>
    <col min="8199" max="8448" width="8.33203125" style="412"/>
    <col min="8449" max="8449" width="6.77734375" style="412" customWidth="1"/>
    <col min="8450" max="8450" width="76.33203125" style="412" customWidth="1"/>
    <col min="8451" max="8451" width="10.88671875" style="412" customWidth="1"/>
    <col min="8452" max="8452" width="11.21875" style="412" customWidth="1"/>
    <col min="8453" max="8454" width="11.44140625" style="412" customWidth="1"/>
    <col min="8455" max="8704" width="8.33203125" style="412"/>
    <col min="8705" max="8705" width="6.77734375" style="412" customWidth="1"/>
    <col min="8706" max="8706" width="76.33203125" style="412" customWidth="1"/>
    <col min="8707" max="8707" width="10.88671875" style="412" customWidth="1"/>
    <col min="8708" max="8708" width="11.21875" style="412" customWidth="1"/>
    <col min="8709" max="8710" width="11.44140625" style="412" customWidth="1"/>
    <col min="8711" max="8960" width="8.33203125" style="412"/>
    <col min="8961" max="8961" width="6.77734375" style="412" customWidth="1"/>
    <col min="8962" max="8962" width="76.33203125" style="412" customWidth="1"/>
    <col min="8963" max="8963" width="10.88671875" style="412" customWidth="1"/>
    <col min="8964" max="8964" width="11.21875" style="412" customWidth="1"/>
    <col min="8965" max="8966" width="11.44140625" style="412" customWidth="1"/>
    <col min="8967" max="9216" width="8.33203125" style="412"/>
    <col min="9217" max="9217" width="6.77734375" style="412" customWidth="1"/>
    <col min="9218" max="9218" width="76.33203125" style="412" customWidth="1"/>
    <col min="9219" max="9219" width="10.88671875" style="412" customWidth="1"/>
    <col min="9220" max="9220" width="11.21875" style="412" customWidth="1"/>
    <col min="9221" max="9222" width="11.44140625" style="412" customWidth="1"/>
    <col min="9223" max="9472" width="8.33203125" style="412"/>
    <col min="9473" max="9473" width="6.77734375" style="412" customWidth="1"/>
    <col min="9474" max="9474" width="76.33203125" style="412" customWidth="1"/>
    <col min="9475" max="9475" width="10.88671875" style="412" customWidth="1"/>
    <col min="9476" max="9476" width="11.21875" style="412" customWidth="1"/>
    <col min="9477" max="9478" width="11.44140625" style="412" customWidth="1"/>
    <col min="9479" max="9728" width="8.33203125" style="412"/>
    <col min="9729" max="9729" width="6.77734375" style="412" customWidth="1"/>
    <col min="9730" max="9730" width="76.33203125" style="412" customWidth="1"/>
    <col min="9731" max="9731" width="10.88671875" style="412" customWidth="1"/>
    <col min="9732" max="9732" width="11.21875" style="412" customWidth="1"/>
    <col min="9733" max="9734" width="11.44140625" style="412" customWidth="1"/>
    <col min="9735" max="9984" width="8.33203125" style="412"/>
    <col min="9985" max="9985" width="6.77734375" style="412" customWidth="1"/>
    <col min="9986" max="9986" width="76.33203125" style="412" customWidth="1"/>
    <col min="9987" max="9987" width="10.88671875" style="412" customWidth="1"/>
    <col min="9988" max="9988" width="11.21875" style="412" customWidth="1"/>
    <col min="9989" max="9990" width="11.44140625" style="412" customWidth="1"/>
    <col min="9991" max="10240" width="8.33203125" style="412"/>
    <col min="10241" max="10241" width="6.77734375" style="412" customWidth="1"/>
    <col min="10242" max="10242" width="76.33203125" style="412" customWidth="1"/>
    <col min="10243" max="10243" width="10.88671875" style="412" customWidth="1"/>
    <col min="10244" max="10244" width="11.21875" style="412" customWidth="1"/>
    <col min="10245" max="10246" width="11.44140625" style="412" customWidth="1"/>
    <col min="10247" max="10496" width="8.33203125" style="412"/>
    <col min="10497" max="10497" width="6.77734375" style="412" customWidth="1"/>
    <col min="10498" max="10498" width="76.33203125" style="412" customWidth="1"/>
    <col min="10499" max="10499" width="10.88671875" style="412" customWidth="1"/>
    <col min="10500" max="10500" width="11.21875" style="412" customWidth="1"/>
    <col min="10501" max="10502" width="11.44140625" style="412" customWidth="1"/>
    <col min="10503" max="10752" width="8.33203125" style="412"/>
    <col min="10753" max="10753" width="6.77734375" style="412" customWidth="1"/>
    <col min="10754" max="10754" width="76.33203125" style="412" customWidth="1"/>
    <col min="10755" max="10755" width="10.88671875" style="412" customWidth="1"/>
    <col min="10756" max="10756" width="11.21875" style="412" customWidth="1"/>
    <col min="10757" max="10758" width="11.44140625" style="412" customWidth="1"/>
    <col min="10759" max="11008" width="8.33203125" style="412"/>
    <col min="11009" max="11009" width="6.77734375" style="412" customWidth="1"/>
    <col min="11010" max="11010" width="76.33203125" style="412" customWidth="1"/>
    <col min="11011" max="11011" width="10.88671875" style="412" customWidth="1"/>
    <col min="11012" max="11012" width="11.21875" style="412" customWidth="1"/>
    <col min="11013" max="11014" width="11.44140625" style="412" customWidth="1"/>
    <col min="11015" max="11264" width="8.33203125" style="412"/>
    <col min="11265" max="11265" width="6.77734375" style="412" customWidth="1"/>
    <col min="11266" max="11266" width="76.33203125" style="412" customWidth="1"/>
    <col min="11267" max="11267" width="10.88671875" style="412" customWidth="1"/>
    <col min="11268" max="11268" width="11.21875" style="412" customWidth="1"/>
    <col min="11269" max="11270" width="11.44140625" style="412" customWidth="1"/>
    <col min="11271" max="11520" width="8.33203125" style="412"/>
    <col min="11521" max="11521" width="6.77734375" style="412" customWidth="1"/>
    <col min="11522" max="11522" width="76.33203125" style="412" customWidth="1"/>
    <col min="11523" max="11523" width="10.88671875" style="412" customWidth="1"/>
    <col min="11524" max="11524" width="11.21875" style="412" customWidth="1"/>
    <col min="11525" max="11526" width="11.44140625" style="412" customWidth="1"/>
    <col min="11527" max="11776" width="8.33203125" style="412"/>
    <col min="11777" max="11777" width="6.77734375" style="412" customWidth="1"/>
    <col min="11778" max="11778" width="76.33203125" style="412" customWidth="1"/>
    <col min="11779" max="11779" width="10.88671875" style="412" customWidth="1"/>
    <col min="11780" max="11780" width="11.21875" style="412" customWidth="1"/>
    <col min="11781" max="11782" width="11.44140625" style="412" customWidth="1"/>
    <col min="11783" max="12032" width="8.33203125" style="412"/>
    <col min="12033" max="12033" width="6.77734375" style="412" customWidth="1"/>
    <col min="12034" max="12034" width="76.33203125" style="412" customWidth="1"/>
    <col min="12035" max="12035" width="10.88671875" style="412" customWidth="1"/>
    <col min="12036" max="12036" width="11.21875" style="412" customWidth="1"/>
    <col min="12037" max="12038" width="11.44140625" style="412" customWidth="1"/>
    <col min="12039" max="12288" width="8.33203125" style="412"/>
    <col min="12289" max="12289" width="6.77734375" style="412" customWidth="1"/>
    <col min="12290" max="12290" width="76.33203125" style="412" customWidth="1"/>
    <col min="12291" max="12291" width="10.88671875" style="412" customWidth="1"/>
    <col min="12292" max="12292" width="11.21875" style="412" customWidth="1"/>
    <col min="12293" max="12294" width="11.44140625" style="412" customWidth="1"/>
    <col min="12295" max="12544" width="8.33203125" style="412"/>
    <col min="12545" max="12545" width="6.77734375" style="412" customWidth="1"/>
    <col min="12546" max="12546" width="76.33203125" style="412" customWidth="1"/>
    <col min="12547" max="12547" width="10.88671875" style="412" customWidth="1"/>
    <col min="12548" max="12548" width="11.21875" style="412" customWidth="1"/>
    <col min="12549" max="12550" width="11.44140625" style="412" customWidth="1"/>
    <col min="12551" max="12800" width="8.33203125" style="412"/>
    <col min="12801" max="12801" width="6.77734375" style="412" customWidth="1"/>
    <col min="12802" max="12802" width="76.33203125" style="412" customWidth="1"/>
    <col min="12803" max="12803" width="10.88671875" style="412" customWidth="1"/>
    <col min="12804" max="12804" width="11.21875" style="412" customWidth="1"/>
    <col min="12805" max="12806" width="11.44140625" style="412" customWidth="1"/>
    <col min="12807" max="13056" width="8.33203125" style="412"/>
    <col min="13057" max="13057" width="6.77734375" style="412" customWidth="1"/>
    <col min="13058" max="13058" width="76.33203125" style="412" customWidth="1"/>
    <col min="13059" max="13059" width="10.88671875" style="412" customWidth="1"/>
    <col min="13060" max="13060" width="11.21875" style="412" customWidth="1"/>
    <col min="13061" max="13062" width="11.44140625" style="412" customWidth="1"/>
    <col min="13063" max="13312" width="8.33203125" style="412"/>
    <col min="13313" max="13313" width="6.77734375" style="412" customWidth="1"/>
    <col min="13314" max="13314" width="76.33203125" style="412" customWidth="1"/>
    <col min="13315" max="13315" width="10.88671875" style="412" customWidth="1"/>
    <col min="13316" max="13316" width="11.21875" style="412" customWidth="1"/>
    <col min="13317" max="13318" width="11.44140625" style="412" customWidth="1"/>
    <col min="13319" max="13568" width="8.33203125" style="412"/>
    <col min="13569" max="13569" width="6.77734375" style="412" customWidth="1"/>
    <col min="13570" max="13570" width="76.33203125" style="412" customWidth="1"/>
    <col min="13571" max="13571" width="10.88671875" style="412" customWidth="1"/>
    <col min="13572" max="13572" width="11.21875" style="412" customWidth="1"/>
    <col min="13573" max="13574" width="11.44140625" style="412" customWidth="1"/>
    <col min="13575" max="13824" width="8.33203125" style="412"/>
    <col min="13825" max="13825" width="6.77734375" style="412" customWidth="1"/>
    <col min="13826" max="13826" width="76.33203125" style="412" customWidth="1"/>
    <col min="13827" max="13827" width="10.88671875" style="412" customWidth="1"/>
    <col min="13828" max="13828" width="11.21875" style="412" customWidth="1"/>
    <col min="13829" max="13830" width="11.44140625" style="412" customWidth="1"/>
    <col min="13831" max="14080" width="8.33203125" style="412"/>
    <col min="14081" max="14081" width="6.77734375" style="412" customWidth="1"/>
    <col min="14082" max="14082" width="76.33203125" style="412" customWidth="1"/>
    <col min="14083" max="14083" width="10.88671875" style="412" customWidth="1"/>
    <col min="14084" max="14084" width="11.21875" style="412" customWidth="1"/>
    <col min="14085" max="14086" width="11.44140625" style="412" customWidth="1"/>
    <col min="14087" max="14336" width="8.33203125" style="412"/>
    <col min="14337" max="14337" width="6.77734375" style="412" customWidth="1"/>
    <col min="14338" max="14338" width="76.33203125" style="412" customWidth="1"/>
    <col min="14339" max="14339" width="10.88671875" style="412" customWidth="1"/>
    <col min="14340" max="14340" width="11.21875" style="412" customWidth="1"/>
    <col min="14341" max="14342" width="11.44140625" style="412" customWidth="1"/>
    <col min="14343" max="14592" width="8.33203125" style="412"/>
    <col min="14593" max="14593" width="6.77734375" style="412" customWidth="1"/>
    <col min="14594" max="14594" width="76.33203125" style="412" customWidth="1"/>
    <col min="14595" max="14595" width="10.88671875" style="412" customWidth="1"/>
    <col min="14596" max="14596" width="11.21875" style="412" customWidth="1"/>
    <col min="14597" max="14598" width="11.44140625" style="412" customWidth="1"/>
    <col min="14599" max="14848" width="8.33203125" style="412"/>
    <col min="14849" max="14849" width="6.77734375" style="412" customWidth="1"/>
    <col min="14850" max="14850" width="76.33203125" style="412" customWidth="1"/>
    <col min="14851" max="14851" width="10.88671875" style="412" customWidth="1"/>
    <col min="14852" max="14852" width="11.21875" style="412" customWidth="1"/>
    <col min="14853" max="14854" width="11.44140625" style="412" customWidth="1"/>
    <col min="14855" max="15104" width="8.33203125" style="412"/>
    <col min="15105" max="15105" width="6.77734375" style="412" customWidth="1"/>
    <col min="15106" max="15106" width="76.33203125" style="412" customWidth="1"/>
    <col min="15107" max="15107" width="10.88671875" style="412" customWidth="1"/>
    <col min="15108" max="15108" width="11.21875" style="412" customWidth="1"/>
    <col min="15109" max="15110" width="11.44140625" style="412" customWidth="1"/>
    <col min="15111" max="15360" width="8.33203125" style="412"/>
    <col min="15361" max="15361" width="6.77734375" style="412" customWidth="1"/>
    <col min="15362" max="15362" width="76.33203125" style="412" customWidth="1"/>
    <col min="15363" max="15363" width="10.88671875" style="412" customWidth="1"/>
    <col min="15364" max="15364" width="11.21875" style="412" customWidth="1"/>
    <col min="15365" max="15366" width="11.44140625" style="412" customWidth="1"/>
    <col min="15367" max="15616" width="8.33203125" style="412"/>
    <col min="15617" max="15617" width="6.77734375" style="412" customWidth="1"/>
    <col min="15618" max="15618" width="76.33203125" style="412" customWidth="1"/>
    <col min="15619" max="15619" width="10.88671875" style="412" customWidth="1"/>
    <col min="15620" max="15620" width="11.21875" style="412" customWidth="1"/>
    <col min="15621" max="15622" width="11.44140625" style="412" customWidth="1"/>
    <col min="15623" max="15872" width="8.33203125" style="412"/>
    <col min="15873" max="15873" width="6.77734375" style="412" customWidth="1"/>
    <col min="15874" max="15874" width="76.33203125" style="412" customWidth="1"/>
    <col min="15875" max="15875" width="10.88671875" style="412" customWidth="1"/>
    <col min="15876" max="15876" width="11.21875" style="412" customWidth="1"/>
    <col min="15877" max="15878" width="11.44140625" style="412" customWidth="1"/>
    <col min="15879" max="16128" width="8.33203125" style="412"/>
    <col min="16129" max="16129" width="6.77734375" style="412" customWidth="1"/>
    <col min="16130" max="16130" width="76.33203125" style="412" customWidth="1"/>
    <col min="16131" max="16131" width="10.88671875" style="412" customWidth="1"/>
    <col min="16132" max="16132" width="11.21875" style="412" customWidth="1"/>
    <col min="16133" max="16134" width="11.44140625" style="412" customWidth="1"/>
    <col min="16135" max="16384" width="8.33203125" style="412"/>
  </cols>
  <sheetData>
    <row r="1" spans="1:6" x14ac:dyDescent="0.25">
      <c r="A1" s="411" t="s">
        <v>110</v>
      </c>
      <c r="B1" s="411"/>
      <c r="C1" s="411"/>
      <c r="D1" s="411"/>
      <c r="E1" s="411"/>
      <c r="F1" s="411"/>
    </row>
    <row r="2" spans="1:6" x14ac:dyDescent="0.25">
      <c r="A2" s="413"/>
      <c r="B2" s="414" t="s">
        <v>318</v>
      </c>
      <c r="D2" s="415"/>
      <c r="E2" s="415"/>
      <c r="F2" s="415"/>
    </row>
    <row r="3" spans="1:6" ht="13.8" thickBot="1" x14ac:dyDescent="0.3">
      <c r="A3" s="416"/>
    </row>
    <row r="4" spans="1:6" x14ac:dyDescent="0.25">
      <c r="A4" s="418" t="s">
        <v>319</v>
      </c>
      <c r="B4" s="419" t="s">
        <v>320</v>
      </c>
      <c r="C4" s="419" t="s">
        <v>321</v>
      </c>
      <c r="D4" s="419" t="s">
        <v>322</v>
      </c>
      <c r="E4" s="419" t="s">
        <v>223</v>
      </c>
      <c r="F4" s="420" t="s">
        <v>7</v>
      </c>
    </row>
    <row r="5" spans="1:6" ht="27" customHeight="1" x14ac:dyDescent="0.25">
      <c r="A5" s="421"/>
      <c r="B5" s="422"/>
      <c r="C5" s="422"/>
      <c r="D5" s="422"/>
      <c r="E5" s="422"/>
      <c r="F5" s="423"/>
    </row>
    <row r="6" spans="1:6" s="428" customFormat="1" ht="20.100000000000001" customHeight="1" x14ac:dyDescent="0.25">
      <c r="A6" s="424" t="s">
        <v>323</v>
      </c>
      <c r="B6" s="425" t="s">
        <v>324</v>
      </c>
      <c r="C6" s="426">
        <v>16977796</v>
      </c>
      <c r="D6" s="426">
        <v>16977809</v>
      </c>
      <c r="E6" s="426">
        <v>16717497</v>
      </c>
      <c r="F6" s="427">
        <v>98.466751510751465</v>
      </c>
    </row>
    <row r="7" spans="1:6" s="428" customFormat="1" ht="20.100000000000001" customHeight="1" x14ac:dyDescent="0.25">
      <c r="A7" s="424" t="s">
        <v>325</v>
      </c>
      <c r="B7" s="425" t="s">
        <v>326</v>
      </c>
      <c r="C7" s="426">
        <v>41144</v>
      </c>
      <c r="D7" s="426">
        <v>41144</v>
      </c>
      <c r="E7" s="426">
        <v>39804</v>
      </c>
      <c r="F7" s="427">
        <v>96.743146023721565</v>
      </c>
    </row>
    <row r="8" spans="1:6" s="428" customFormat="1" ht="20.100000000000001" customHeight="1" x14ac:dyDescent="0.25">
      <c r="A8" s="424" t="s">
        <v>327</v>
      </c>
      <c r="B8" s="425" t="s">
        <v>328</v>
      </c>
      <c r="C8" s="426">
        <v>0</v>
      </c>
      <c r="D8" s="426">
        <v>0</v>
      </c>
      <c r="E8" s="426">
        <v>0</v>
      </c>
      <c r="F8" s="427">
        <v>0</v>
      </c>
    </row>
    <row r="9" spans="1:6" s="428" customFormat="1" ht="20.100000000000001" customHeight="1" x14ac:dyDescent="0.25">
      <c r="A9" s="424" t="s">
        <v>329</v>
      </c>
      <c r="B9" s="425" t="s">
        <v>328</v>
      </c>
      <c r="C9" s="426">
        <v>0</v>
      </c>
      <c r="D9" s="426">
        <v>0</v>
      </c>
      <c r="E9" s="426">
        <v>190</v>
      </c>
      <c r="F9" s="427">
        <v>0</v>
      </c>
    </row>
    <row r="10" spans="1:6" s="428" customFormat="1" ht="27" customHeight="1" x14ac:dyDescent="0.25">
      <c r="A10" s="424" t="s">
        <v>330</v>
      </c>
      <c r="B10" s="425" t="s">
        <v>331</v>
      </c>
      <c r="C10" s="426">
        <v>0</v>
      </c>
      <c r="D10" s="426">
        <v>0</v>
      </c>
      <c r="E10" s="426">
        <v>306</v>
      </c>
      <c r="F10" s="427">
        <v>0</v>
      </c>
    </row>
    <row r="11" spans="1:6" s="428" customFormat="1" ht="20.100000000000001" customHeight="1" x14ac:dyDescent="0.25">
      <c r="A11" s="424" t="s">
        <v>332</v>
      </c>
      <c r="B11" s="425" t="s">
        <v>333</v>
      </c>
      <c r="C11" s="426">
        <v>0</v>
      </c>
      <c r="D11" s="426">
        <v>0</v>
      </c>
      <c r="E11" s="426">
        <v>119</v>
      </c>
      <c r="F11" s="427">
        <v>0</v>
      </c>
    </row>
    <row r="12" spans="1:6" s="428" customFormat="1" ht="20.100000000000001" customHeight="1" x14ac:dyDescent="0.25">
      <c r="A12" s="424" t="s">
        <v>334</v>
      </c>
      <c r="B12" s="425" t="s">
        <v>333</v>
      </c>
      <c r="C12" s="426">
        <v>0</v>
      </c>
      <c r="D12" s="426">
        <v>0</v>
      </c>
      <c r="E12" s="426">
        <v>92</v>
      </c>
      <c r="F12" s="427">
        <v>0</v>
      </c>
    </row>
    <row r="13" spans="1:6" s="428" customFormat="1" ht="20.100000000000001" customHeight="1" x14ac:dyDescent="0.25">
      <c r="A13" s="424" t="s">
        <v>335</v>
      </c>
      <c r="B13" s="425" t="s">
        <v>336</v>
      </c>
      <c r="C13" s="426">
        <v>0</v>
      </c>
      <c r="D13" s="426">
        <v>0</v>
      </c>
      <c r="E13" s="426">
        <v>3654</v>
      </c>
      <c r="F13" s="427">
        <v>0</v>
      </c>
    </row>
    <row r="14" spans="1:6" s="428" customFormat="1" ht="20.100000000000001" customHeight="1" x14ac:dyDescent="0.25">
      <c r="A14" s="424" t="s">
        <v>337</v>
      </c>
      <c r="B14" s="425" t="s">
        <v>338</v>
      </c>
      <c r="C14" s="426">
        <v>0</v>
      </c>
      <c r="D14" s="426">
        <v>0</v>
      </c>
      <c r="E14" s="426">
        <v>4</v>
      </c>
      <c r="F14" s="427">
        <v>0</v>
      </c>
    </row>
    <row r="15" spans="1:6" s="428" customFormat="1" ht="20.100000000000001" customHeight="1" x14ac:dyDescent="0.25">
      <c r="A15" s="424" t="s">
        <v>339</v>
      </c>
      <c r="B15" s="425" t="s">
        <v>340</v>
      </c>
      <c r="C15" s="426">
        <v>0</v>
      </c>
      <c r="D15" s="426">
        <v>0</v>
      </c>
      <c r="E15" s="426">
        <v>4</v>
      </c>
      <c r="F15" s="427">
        <v>0</v>
      </c>
    </row>
    <row r="16" spans="1:6" s="428" customFormat="1" ht="20.100000000000001" customHeight="1" x14ac:dyDescent="0.25">
      <c r="A16" s="424" t="s">
        <v>341</v>
      </c>
      <c r="B16" s="425" t="s">
        <v>342</v>
      </c>
      <c r="C16" s="426">
        <v>0</v>
      </c>
      <c r="D16" s="426">
        <v>0</v>
      </c>
      <c r="E16" s="426">
        <v>1</v>
      </c>
      <c r="F16" s="427">
        <v>0</v>
      </c>
    </row>
    <row r="17" spans="1:6" s="428" customFormat="1" ht="20.100000000000001" customHeight="1" x14ac:dyDescent="0.25">
      <c r="A17" s="424" t="s">
        <v>343</v>
      </c>
      <c r="B17" s="425" t="s">
        <v>344</v>
      </c>
      <c r="C17" s="426">
        <v>0</v>
      </c>
      <c r="D17" s="426">
        <v>0</v>
      </c>
      <c r="E17" s="426">
        <v>271</v>
      </c>
      <c r="F17" s="427">
        <v>0</v>
      </c>
    </row>
    <row r="18" spans="1:6" s="428" customFormat="1" ht="20.100000000000001" customHeight="1" x14ac:dyDescent="0.25">
      <c r="A18" s="424" t="s">
        <v>345</v>
      </c>
      <c r="B18" s="425" t="s">
        <v>346</v>
      </c>
      <c r="C18" s="426">
        <v>0</v>
      </c>
      <c r="D18" s="426">
        <v>0</v>
      </c>
      <c r="E18" s="426">
        <v>5390</v>
      </c>
      <c r="F18" s="427">
        <v>0</v>
      </c>
    </row>
    <row r="19" spans="1:6" s="428" customFormat="1" ht="20.100000000000001" customHeight="1" x14ac:dyDescent="0.25">
      <c r="A19" s="424" t="s">
        <v>347</v>
      </c>
      <c r="B19" s="425" t="s">
        <v>328</v>
      </c>
      <c r="C19" s="426">
        <v>0</v>
      </c>
      <c r="D19" s="426">
        <v>0</v>
      </c>
      <c r="E19" s="426">
        <v>0</v>
      </c>
      <c r="F19" s="427">
        <v>0</v>
      </c>
    </row>
    <row r="20" spans="1:6" s="428" customFormat="1" ht="39.6" customHeight="1" x14ac:dyDescent="0.25">
      <c r="A20" s="424" t="s">
        <v>348</v>
      </c>
      <c r="B20" s="425" t="s">
        <v>349</v>
      </c>
      <c r="C20" s="426">
        <v>0</v>
      </c>
      <c r="D20" s="426">
        <v>2786</v>
      </c>
      <c r="E20" s="426">
        <v>2786</v>
      </c>
      <c r="F20" s="427">
        <v>100</v>
      </c>
    </row>
    <row r="21" spans="1:6" s="429" customFormat="1" ht="28.2" customHeight="1" x14ac:dyDescent="0.3">
      <c r="A21" s="424" t="s">
        <v>350</v>
      </c>
      <c r="B21" s="425" t="s">
        <v>351</v>
      </c>
      <c r="C21" s="426">
        <v>0</v>
      </c>
      <c r="D21" s="426">
        <v>0</v>
      </c>
      <c r="E21" s="426">
        <v>1513</v>
      </c>
      <c r="F21" s="427">
        <v>0</v>
      </c>
    </row>
    <row r="22" spans="1:6" s="429" customFormat="1" ht="20.100000000000001" customHeight="1" x14ac:dyDescent="0.3">
      <c r="A22" s="424" t="s">
        <v>352</v>
      </c>
      <c r="B22" s="425" t="s">
        <v>353</v>
      </c>
      <c r="C22" s="426">
        <v>0</v>
      </c>
      <c r="D22" s="426">
        <v>0</v>
      </c>
      <c r="E22" s="426">
        <v>1268</v>
      </c>
      <c r="F22" s="427">
        <v>0</v>
      </c>
    </row>
    <row r="23" spans="1:6" s="429" customFormat="1" ht="20.100000000000001" customHeight="1" x14ac:dyDescent="0.3">
      <c r="A23" s="424" t="s">
        <v>354</v>
      </c>
      <c r="B23" s="425" t="s">
        <v>355</v>
      </c>
      <c r="C23" s="426">
        <v>1365303</v>
      </c>
      <c r="D23" s="426">
        <v>493238</v>
      </c>
      <c r="E23" s="426">
        <v>498535</v>
      </c>
      <c r="F23" s="427">
        <v>101.07392374472364</v>
      </c>
    </row>
    <row r="24" spans="1:6" s="428" customFormat="1" ht="20.100000000000001" customHeight="1" x14ac:dyDescent="0.25">
      <c r="A24" s="424" t="s">
        <v>356</v>
      </c>
      <c r="B24" s="425" t="s">
        <v>355</v>
      </c>
      <c r="C24" s="426">
        <v>0</v>
      </c>
      <c r="D24" s="426">
        <v>0</v>
      </c>
      <c r="E24" s="426">
        <v>2607</v>
      </c>
      <c r="F24" s="427">
        <v>0</v>
      </c>
    </row>
    <row r="25" spans="1:6" s="428" customFormat="1" ht="20.100000000000001" customHeight="1" x14ac:dyDescent="0.25">
      <c r="A25" s="424" t="s">
        <v>357</v>
      </c>
      <c r="B25" s="425" t="s">
        <v>353</v>
      </c>
      <c r="C25" s="426">
        <v>0</v>
      </c>
      <c r="D25" s="426">
        <v>0</v>
      </c>
      <c r="E25" s="426">
        <v>799</v>
      </c>
      <c r="F25" s="427">
        <v>0</v>
      </c>
    </row>
    <row r="26" spans="1:6" s="428" customFormat="1" ht="20.100000000000001" customHeight="1" x14ac:dyDescent="0.25">
      <c r="A26" s="424" t="s">
        <v>358</v>
      </c>
      <c r="B26" s="425" t="s">
        <v>336</v>
      </c>
      <c r="C26" s="426">
        <v>365303</v>
      </c>
      <c r="D26" s="426">
        <v>399210</v>
      </c>
      <c r="E26" s="426">
        <v>425545</v>
      </c>
      <c r="F26" s="427">
        <v>106.59677863780968</v>
      </c>
    </row>
    <row r="27" spans="1:6" s="428" customFormat="1" ht="20.100000000000001" customHeight="1" x14ac:dyDescent="0.25">
      <c r="A27" s="424" t="s">
        <v>359</v>
      </c>
      <c r="B27" s="425" t="s">
        <v>336</v>
      </c>
      <c r="C27" s="426">
        <v>0</v>
      </c>
      <c r="D27" s="426">
        <v>0</v>
      </c>
      <c r="E27" s="426">
        <v>24704</v>
      </c>
      <c r="F27" s="427">
        <v>0</v>
      </c>
    </row>
    <row r="28" spans="1:6" s="428" customFormat="1" ht="20.100000000000001" customHeight="1" x14ac:dyDescent="0.25">
      <c r="A28" s="424" t="s">
        <v>360</v>
      </c>
      <c r="B28" s="425" t="s">
        <v>333</v>
      </c>
      <c r="C28" s="426">
        <v>307165</v>
      </c>
      <c r="D28" s="426">
        <v>165997</v>
      </c>
      <c r="E28" s="426">
        <v>178014</v>
      </c>
      <c r="F28" s="427">
        <v>107.23928745700223</v>
      </c>
    </row>
    <row r="29" spans="1:6" s="428" customFormat="1" ht="20.100000000000001" customHeight="1" x14ac:dyDescent="0.25">
      <c r="A29" s="424" t="s">
        <v>361</v>
      </c>
      <c r="B29" s="425" t="s">
        <v>333</v>
      </c>
      <c r="C29" s="426">
        <v>0</v>
      </c>
      <c r="D29" s="426">
        <v>0</v>
      </c>
      <c r="E29" s="426">
        <v>1587</v>
      </c>
      <c r="F29" s="427">
        <v>0</v>
      </c>
    </row>
    <row r="30" spans="1:6" s="428" customFormat="1" ht="20.100000000000001" customHeight="1" x14ac:dyDescent="0.25">
      <c r="A30" s="424" t="s">
        <v>362</v>
      </c>
      <c r="B30" s="425" t="s">
        <v>363</v>
      </c>
      <c r="C30" s="426">
        <v>0</v>
      </c>
      <c r="D30" s="426">
        <v>0</v>
      </c>
      <c r="E30" s="426">
        <v>93</v>
      </c>
      <c r="F30" s="427">
        <v>0</v>
      </c>
    </row>
    <row r="31" spans="1:6" s="428" customFormat="1" ht="20.100000000000001" customHeight="1" x14ac:dyDescent="0.25">
      <c r="A31" s="424" t="s">
        <v>364</v>
      </c>
      <c r="B31" s="425" t="s">
        <v>365</v>
      </c>
      <c r="C31" s="426">
        <v>396034</v>
      </c>
      <c r="D31" s="426">
        <v>26370</v>
      </c>
      <c r="E31" s="426">
        <v>26370</v>
      </c>
      <c r="F31" s="427">
        <v>100</v>
      </c>
    </row>
    <row r="32" spans="1:6" s="428" customFormat="1" ht="20.100000000000001" customHeight="1" x14ac:dyDescent="0.25">
      <c r="A32" s="424" t="s">
        <v>366</v>
      </c>
      <c r="B32" s="425" t="s">
        <v>367</v>
      </c>
      <c r="C32" s="426">
        <v>15000</v>
      </c>
      <c r="D32" s="426">
        <v>251</v>
      </c>
      <c r="E32" s="426">
        <v>251</v>
      </c>
      <c r="F32" s="427">
        <v>100</v>
      </c>
    </row>
    <row r="33" spans="1:6" s="428" customFormat="1" ht="20.100000000000001" customHeight="1" x14ac:dyDescent="0.25">
      <c r="A33" s="424" t="s">
        <v>368</v>
      </c>
      <c r="B33" s="425" t="s">
        <v>367</v>
      </c>
      <c r="C33" s="426">
        <v>0</v>
      </c>
      <c r="D33" s="426">
        <v>0</v>
      </c>
      <c r="E33" s="426">
        <v>2</v>
      </c>
      <c r="F33" s="427">
        <v>0</v>
      </c>
    </row>
    <row r="34" spans="1:6" s="428" customFormat="1" ht="20.100000000000001" customHeight="1" x14ac:dyDescent="0.25">
      <c r="A34" s="424" t="s">
        <v>369</v>
      </c>
      <c r="B34" s="425" t="s">
        <v>370</v>
      </c>
      <c r="C34" s="426">
        <v>280731</v>
      </c>
      <c r="D34" s="426">
        <v>58167</v>
      </c>
      <c r="E34" s="426">
        <v>58167</v>
      </c>
      <c r="F34" s="427">
        <v>100</v>
      </c>
    </row>
    <row r="35" spans="1:6" s="428" customFormat="1" ht="20.100000000000001" customHeight="1" x14ac:dyDescent="0.25">
      <c r="A35" s="424" t="s">
        <v>371</v>
      </c>
      <c r="B35" s="425" t="s">
        <v>370</v>
      </c>
      <c r="C35" s="426">
        <v>0</v>
      </c>
      <c r="D35" s="426">
        <v>0</v>
      </c>
      <c r="E35" s="426">
        <v>1164</v>
      </c>
      <c r="F35" s="427">
        <v>0</v>
      </c>
    </row>
    <row r="36" spans="1:6" s="428" customFormat="1" ht="20.100000000000001" customHeight="1" x14ac:dyDescent="0.25">
      <c r="A36" s="424" t="s">
        <v>372</v>
      </c>
      <c r="B36" s="425" t="s">
        <v>373</v>
      </c>
      <c r="C36" s="426">
        <v>0</v>
      </c>
      <c r="D36" s="426">
        <v>0</v>
      </c>
      <c r="E36" s="426">
        <v>10</v>
      </c>
      <c r="F36" s="427">
        <v>0</v>
      </c>
    </row>
    <row r="37" spans="1:6" s="428" customFormat="1" ht="20.100000000000001" customHeight="1" x14ac:dyDescent="0.25">
      <c r="A37" s="424" t="s">
        <v>374</v>
      </c>
      <c r="B37" s="425" t="s">
        <v>375</v>
      </c>
      <c r="C37" s="426">
        <v>0</v>
      </c>
      <c r="D37" s="426">
        <v>0</v>
      </c>
      <c r="E37" s="426">
        <v>2</v>
      </c>
      <c r="F37" s="427">
        <v>0</v>
      </c>
    </row>
    <row r="38" spans="1:6" s="428" customFormat="1" ht="20.100000000000001" customHeight="1" x14ac:dyDescent="0.25">
      <c r="A38" s="424" t="s">
        <v>376</v>
      </c>
      <c r="B38" s="425" t="s">
        <v>377</v>
      </c>
      <c r="C38" s="426">
        <v>1062</v>
      </c>
      <c r="D38" s="426">
        <v>0</v>
      </c>
      <c r="E38" s="426">
        <v>0</v>
      </c>
      <c r="F38" s="427">
        <v>0</v>
      </c>
    </row>
    <row r="39" spans="1:6" s="428" customFormat="1" ht="20.100000000000001" customHeight="1" x14ac:dyDescent="0.25">
      <c r="A39" s="424" t="s">
        <v>378</v>
      </c>
      <c r="B39" s="425" t="s">
        <v>379</v>
      </c>
      <c r="C39" s="426">
        <v>0</v>
      </c>
      <c r="D39" s="426">
        <v>0</v>
      </c>
      <c r="E39" s="426">
        <v>2</v>
      </c>
      <c r="F39" s="427">
        <v>0</v>
      </c>
    </row>
    <row r="40" spans="1:6" s="428" customFormat="1" ht="20.100000000000001" customHeight="1" x14ac:dyDescent="0.25">
      <c r="A40" s="424" t="s">
        <v>380</v>
      </c>
      <c r="B40" s="425" t="s">
        <v>381</v>
      </c>
      <c r="C40" s="426">
        <v>41299</v>
      </c>
      <c r="D40" s="426">
        <v>20257</v>
      </c>
      <c r="E40" s="426">
        <v>20562</v>
      </c>
      <c r="F40" s="427">
        <v>101.50565236708297</v>
      </c>
    </row>
    <row r="41" spans="1:6" s="429" customFormat="1" ht="20.100000000000001" customHeight="1" x14ac:dyDescent="0.3">
      <c r="A41" s="424" t="s">
        <v>382</v>
      </c>
      <c r="B41" s="425" t="s">
        <v>381</v>
      </c>
      <c r="C41" s="426">
        <v>0</v>
      </c>
      <c r="D41" s="426">
        <v>0</v>
      </c>
      <c r="E41" s="426">
        <v>12</v>
      </c>
      <c r="F41" s="427">
        <v>0</v>
      </c>
    </row>
    <row r="42" spans="1:6" s="428" customFormat="1" ht="20.100000000000001" customHeight="1" x14ac:dyDescent="0.25">
      <c r="A42" s="424" t="s">
        <v>383</v>
      </c>
      <c r="B42" s="425" t="s">
        <v>384</v>
      </c>
      <c r="C42" s="426">
        <v>3119</v>
      </c>
      <c r="D42" s="426">
        <v>0</v>
      </c>
      <c r="E42" s="426">
        <v>0</v>
      </c>
      <c r="F42" s="427">
        <v>0</v>
      </c>
    </row>
    <row r="43" spans="1:6" s="428" customFormat="1" ht="20.100000000000001" customHeight="1" x14ac:dyDescent="0.25">
      <c r="A43" s="424" t="s">
        <v>385</v>
      </c>
      <c r="B43" s="425" t="s">
        <v>386</v>
      </c>
      <c r="C43" s="426">
        <v>3103</v>
      </c>
      <c r="D43" s="426">
        <v>0</v>
      </c>
      <c r="E43" s="426">
        <v>0</v>
      </c>
      <c r="F43" s="427">
        <v>0</v>
      </c>
    </row>
    <row r="44" spans="1:6" s="428" customFormat="1" ht="20.100000000000001" customHeight="1" x14ac:dyDescent="0.25">
      <c r="A44" s="424" t="s">
        <v>387</v>
      </c>
      <c r="B44" s="425" t="s">
        <v>388</v>
      </c>
      <c r="C44" s="426">
        <v>5420</v>
      </c>
      <c r="D44" s="426">
        <v>0</v>
      </c>
      <c r="E44" s="426">
        <v>0</v>
      </c>
      <c r="F44" s="427">
        <v>0</v>
      </c>
    </row>
    <row r="45" spans="1:6" s="428" customFormat="1" ht="20.100000000000001" customHeight="1" x14ac:dyDescent="0.25">
      <c r="A45" s="424" t="s">
        <v>389</v>
      </c>
      <c r="B45" s="425" t="s">
        <v>390</v>
      </c>
      <c r="C45" s="426">
        <v>163208</v>
      </c>
      <c r="D45" s="426">
        <v>21733</v>
      </c>
      <c r="E45" s="426">
        <v>21733</v>
      </c>
      <c r="F45" s="427">
        <v>100</v>
      </c>
    </row>
    <row r="46" spans="1:6" s="428" customFormat="1" ht="20.100000000000001" customHeight="1" x14ac:dyDescent="0.25">
      <c r="A46" s="424" t="s">
        <v>391</v>
      </c>
      <c r="B46" s="425" t="s">
        <v>392</v>
      </c>
      <c r="C46" s="426">
        <v>85899</v>
      </c>
      <c r="D46" s="426">
        <v>62037</v>
      </c>
      <c r="E46" s="426">
        <v>63400</v>
      </c>
      <c r="F46" s="427">
        <v>102.1970759385528</v>
      </c>
    </row>
    <row r="47" spans="1:6" s="428" customFormat="1" ht="20.100000000000001" customHeight="1" x14ac:dyDescent="0.25">
      <c r="A47" s="424" t="s">
        <v>393</v>
      </c>
      <c r="B47" s="425" t="s">
        <v>394</v>
      </c>
      <c r="C47" s="426">
        <v>63050</v>
      </c>
      <c r="D47" s="426">
        <v>15765</v>
      </c>
      <c r="E47" s="426">
        <v>15765</v>
      </c>
      <c r="F47" s="427">
        <v>100</v>
      </c>
    </row>
    <row r="48" spans="1:6" s="428" customFormat="1" ht="20.100000000000001" customHeight="1" x14ac:dyDescent="0.25">
      <c r="A48" s="424" t="s">
        <v>395</v>
      </c>
      <c r="B48" s="425" t="s">
        <v>355</v>
      </c>
      <c r="C48" s="426">
        <v>37991</v>
      </c>
      <c r="D48" s="426">
        <v>0</v>
      </c>
      <c r="E48" s="426">
        <v>0</v>
      </c>
      <c r="F48" s="427">
        <v>0</v>
      </c>
    </row>
    <row r="49" spans="1:6" s="428" customFormat="1" ht="20.100000000000001" customHeight="1" x14ac:dyDescent="0.25">
      <c r="A49" s="424" t="s">
        <v>396</v>
      </c>
      <c r="B49" s="425" t="s">
        <v>397</v>
      </c>
      <c r="C49" s="426">
        <v>9617</v>
      </c>
      <c r="D49" s="426">
        <v>0</v>
      </c>
      <c r="E49" s="426">
        <v>0</v>
      </c>
      <c r="F49" s="427">
        <v>0</v>
      </c>
    </row>
    <row r="50" spans="1:6" s="428" customFormat="1" ht="20.100000000000001" customHeight="1" x14ac:dyDescent="0.25">
      <c r="A50" s="424" t="s">
        <v>398</v>
      </c>
      <c r="B50" s="425" t="s">
        <v>336</v>
      </c>
      <c r="C50" s="426">
        <v>1692</v>
      </c>
      <c r="D50" s="426">
        <v>0</v>
      </c>
      <c r="E50" s="426">
        <v>0</v>
      </c>
      <c r="F50" s="427">
        <v>0</v>
      </c>
    </row>
    <row r="51" spans="1:6" s="430" customFormat="1" ht="20.100000000000001" customHeight="1" x14ac:dyDescent="0.25">
      <c r="A51" s="424" t="s">
        <v>399</v>
      </c>
      <c r="B51" s="425" t="s">
        <v>400</v>
      </c>
      <c r="C51" s="426">
        <v>2000</v>
      </c>
      <c r="D51" s="426">
        <v>0</v>
      </c>
      <c r="E51" s="426">
        <v>0</v>
      </c>
      <c r="F51" s="427">
        <v>0</v>
      </c>
    </row>
    <row r="52" spans="1:6" s="428" customFormat="1" ht="20.100000000000001" customHeight="1" x14ac:dyDescent="0.25">
      <c r="A52" s="424" t="s">
        <v>401</v>
      </c>
      <c r="B52" s="425" t="s">
        <v>402</v>
      </c>
      <c r="C52" s="426">
        <v>1005</v>
      </c>
      <c r="D52" s="426">
        <v>0</v>
      </c>
      <c r="E52" s="426">
        <v>0</v>
      </c>
      <c r="F52" s="427">
        <v>0</v>
      </c>
    </row>
    <row r="53" spans="1:6" s="428" customFormat="1" ht="20.100000000000001" customHeight="1" x14ac:dyDescent="0.25">
      <c r="A53" s="424" t="s">
        <v>403</v>
      </c>
      <c r="B53" s="425" t="s">
        <v>404</v>
      </c>
      <c r="C53" s="426">
        <v>1301972</v>
      </c>
      <c r="D53" s="426">
        <v>41061</v>
      </c>
      <c r="E53" s="426">
        <v>41061</v>
      </c>
      <c r="F53" s="427">
        <v>100</v>
      </c>
    </row>
    <row r="54" spans="1:6" s="428" customFormat="1" ht="20.100000000000001" customHeight="1" x14ac:dyDescent="0.25">
      <c r="A54" s="424" t="s">
        <v>405</v>
      </c>
      <c r="B54" s="425" t="s">
        <v>355</v>
      </c>
      <c r="C54" s="426">
        <v>0</v>
      </c>
      <c r="D54" s="426">
        <v>368633</v>
      </c>
      <c r="E54" s="426">
        <v>368633</v>
      </c>
      <c r="F54" s="427">
        <v>100</v>
      </c>
    </row>
    <row r="55" spans="1:6" s="428" customFormat="1" ht="20.100000000000001" customHeight="1" x14ac:dyDescent="0.25">
      <c r="A55" s="424" t="s">
        <v>406</v>
      </c>
      <c r="B55" s="425" t="s">
        <v>336</v>
      </c>
      <c r="C55" s="426">
        <v>0</v>
      </c>
      <c r="D55" s="426">
        <v>55293</v>
      </c>
      <c r="E55" s="426">
        <v>55293</v>
      </c>
      <c r="F55" s="427">
        <v>100</v>
      </c>
    </row>
    <row r="56" spans="1:6" s="428" customFormat="1" ht="20.100000000000001" customHeight="1" x14ac:dyDescent="0.25">
      <c r="A56" s="424" t="s">
        <v>407</v>
      </c>
      <c r="B56" s="425" t="s">
        <v>333</v>
      </c>
      <c r="C56" s="426">
        <v>0</v>
      </c>
      <c r="D56" s="426">
        <v>116182</v>
      </c>
      <c r="E56" s="426">
        <v>108629</v>
      </c>
      <c r="F56" s="427">
        <v>93.49899295932245</v>
      </c>
    </row>
    <row r="57" spans="1:6" s="428" customFormat="1" ht="20.100000000000001" customHeight="1" x14ac:dyDescent="0.25">
      <c r="A57" s="424" t="s">
        <v>408</v>
      </c>
      <c r="B57" s="425" t="s">
        <v>333</v>
      </c>
      <c r="C57" s="426">
        <v>0</v>
      </c>
      <c r="D57" s="426">
        <v>0</v>
      </c>
      <c r="E57" s="426">
        <v>0</v>
      </c>
      <c r="F57" s="427">
        <v>0</v>
      </c>
    </row>
    <row r="58" spans="1:6" s="428" customFormat="1" ht="20.100000000000001" customHeight="1" x14ac:dyDescent="0.25">
      <c r="A58" s="424" t="s">
        <v>409</v>
      </c>
      <c r="B58" s="425" t="s">
        <v>410</v>
      </c>
      <c r="C58" s="426">
        <v>0</v>
      </c>
      <c r="D58" s="426">
        <v>212066</v>
      </c>
      <c r="E58" s="426">
        <v>212066</v>
      </c>
      <c r="F58" s="427">
        <v>100</v>
      </c>
    </row>
    <row r="59" spans="1:6" s="428" customFormat="1" ht="20.100000000000001" customHeight="1" x14ac:dyDescent="0.25">
      <c r="A59" s="424" t="s">
        <v>411</v>
      </c>
      <c r="B59" s="425" t="s">
        <v>412</v>
      </c>
      <c r="C59" s="426">
        <v>0</v>
      </c>
      <c r="D59" s="426">
        <v>0</v>
      </c>
      <c r="E59" s="426">
        <v>0</v>
      </c>
      <c r="F59" s="427">
        <v>0</v>
      </c>
    </row>
    <row r="60" spans="1:6" s="428" customFormat="1" ht="20.100000000000001" customHeight="1" x14ac:dyDescent="0.25">
      <c r="A60" s="424" t="s">
        <v>413</v>
      </c>
      <c r="B60" s="425" t="s">
        <v>367</v>
      </c>
      <c r="C60" s="426">
        <v>0</v>
      </c>
      <c r="D60" s="426">
        <v>13763</v>
      </c>
      <c r="E60" s="426">
        <v>13763</v>
      </c>
      <c r="F60" s="427">
        <v>100</v>
      </c>
    </row>
    <row r="61" spans="1:6" s="428" customFormat="1" ht="20.100000000000001" customHeight="1" x14ac:dyDescent="0.25">
      <c r="A61" s="424" t="s">
        <v>414</v>
      </c>
      <c r="B61" s="425" t="s">
        <v>415</v>
      </c>
      <c r="C61" s="426">
        <v>0</v>
      </c>
      <c r="D61" s="426">
        <v>39433</v>
      </c>
      <c r="E61" s="426">
        <v>39433</v>
      </c>
      <c r="F61" s="427">
        <v>100</v>
      </c>
    </row>
    <row r="62" spans="1:6" s="428" customFormat="1" ht="20.100000000000001" customHeight="1" x14ac:dyDescent="0.25">
      <c r="A62" s="424" t="s">
        <v>416</v>
      </c>
      <c r="B62" s="425" t="s">
        <v>370</v>
      </c>
      <c r="C62" s="426">
        <v>0</v>
      </c>
      <c r="D62" s="426">
        <v>0</v>
      </c>
      <c r="E62" s="426">
        <v>408</v>
      </c>
      <c r="F62" s="427">
        <v>0</v>
      </c>
    </row>
    <row r="63" spans="1:6" s="428" customFormat="1" ht="20.100000000000001" customHeight="1" x14ac:dyDescent="0.25">
      <c r="A63" s="424" t="s">
        <v>417</v>
      </c>
      <c r="B63" s="425" t="s">
        <v>373</v>
      </c>
      <c r="C63" s="426">
        <v>0</v>
      </c>
      <c r="D63" s="426">
        <v>373</v>
      </c>
      <c r="E63" s="426">
        <v>373</v>
      </c>
      <c r="F63" s="427">
        <v>100</v>
      </c>
    </row>
    <row r="64" spans="1:6" s="428" customFormat="1" ht="20.100000000000001" customHeight="1" x14ac:dyDescent="0.25">
      <c r="A64" s="424" t="s">
        <v>418</v>
      </c>
      <c r="B64" s="425" t="s">
        <v>377</v>
      </c>
      <c r="C64" s="426">
        <v>0</v>
      </c>
      <c r="D64" s="426">
        <v>2186</v>
      </c>
      <c r="E64" s="426">
        <v>2186</v>
      </c>
      <c r="F64" s="427">
        <v>100</v>
      </c>
    </row>
    <row r="65" spans="1:7" s="428" customFormat="1" ht="20.100000000000001" customHeight="1" x14ac:dyDescent="0.25">
      <c r="A65" s="424" t="s">
        <v>419</v>
      </c>
      <c r="B65" s="425" t="s">
        <v>379</v>
      </c>
      <c r="C65" s="426">
        <v>0</v>
      </c>
      <c r="D65" s="426">
        <v>565</v>
      </c>
      <c r="E65" s="426">
        <v>565</v>
      </c>
      <c r="F65" s="427">
        <v>100</v>
      </c>
    </row>
    <row r="66" spans="1:7" s="428" customFormat="1" ht="20.100000000000001" customHeight="1" x14ac:dyDescent="0.25">
      <c r="A66" s="424" t="s">
        <v>420</v>
      </c>
      <c r="B66" s="425" t="s">
        <v>381</v>
      </c>
      <c r="C66" s="426">
        <v>0</v>
      </c>
      <c r="D66" s="426">
        <v>6185</v>
      </c>
      <c r="E66" s="426">
        <v>6185</v>
      </c>
      <c r="F66" s="427">
        <v>100</v>
      </c>
    </row>
    <row r="67" spans="1:7" s="428" customFormat="1" ht="20.100000000000001" customHeight="1" x14ac:dyDescent="0.25">
      <c r="A67" s="424" t="s">
        <v>421</v>
      </c>
      <c r="B67" s="425" t="s">
        <v>422</v>
      </c>
      <c r="C67" s="426">
        <v>0</v>
      </c>
      <c r="D67" s="426">
        <v>35399</v>
      </c>
      <c r="E67" s="426">
        <v>35399</v>
      </c>
      <c r="F67" s="427">
        <v>100</v>
      </c>
    </row>
    <row r="68" spans="1:7" s="428" customFormat="1" ht="20.100000000000001" customHeight="1" x14ac:dyDescent="0.25">
      <c r="A68" s="424" t="s">
        <v>423</v>
      </c>
      <c r="B68" s="425" t="s">
        <v>424</v>
      </c>
      <c r="C68" s="426">
        <v>0</v>
      </c>
      <c r="D68" s="426">
        <v>30752</v>
      </c>
      <c r="E68" s="426">
        <v>30752</v>
      </c>
      <c r="F68" s="427">
        <v>100</v>
      </c>
    </row>
    <row r="69" spans="1:7" s="428" customFormat="1" ht="20.100000000000001" customHeight="1" x14ac:dyDescent="0.25">
      <c r="A69" s="424" t="s">
        <v>425</v>
      </c>
      <c r="B69" s="425" t="s">
        <v>404</v>
      </c>
      <c r="C69" s="426">
        <v>0</v>
      </c>
      <c r="D69" s="426">
        <v>0</v>
      </c>
      <c r="E69" s="426">
        <v>239</v>
      </c>
      <c r="F69" s="427">
        <v>0</v>
      </c>
    </row>
    <row r="70" spans="1:7" s="428" customFormat="1" ht="20.100000000000001" customHeight="1" x14ac:dyDescent="0.25">
      <c r="A70" s="424" t="s">
        <v>426</v>
      </c>
      <c r="B70" s="425" t="s">
        <v>427</v>
      </c>
      <c r="C70" s="426">
        <v>200</v>
      </c>
      <c r="D70" s="426">
        <v>185</v>
      </c>
      <c r="E70" s="426">
        <v>192</v>
      </c>
      <c r="F70" s="427">
        <v>103.78378378378379</v>
      </c>
    </row>
    <row r="71" spans="1:7" s="428" customFormat="1" ht="20.100000000000001" customHeight="1" x14ac:dyDescent="0.25">
      <c r="A71" s="424" t="s">
        <v>428</v>
      </c>
      <c r="B71" s="425" t="s">
        <v>429</v>
      </c>
      <c r="C71" s="426">
        <v>13</v>
      </c>
      <c r="D71" s="426">
        <v>21</v>
      </c>
      <c r="E71" s="426">
        <v>21</v>
      </c>
      <c r="F71" s="427">
        <v>100</v>
      </c>
    </row>
    <row r="72" spans="1:7" s="428" customFormat="1" ht="20.100000000000001" customHeight="1" x14ac:dyDescent="0.25">
      <c r="A72" s="424" t="s">
        <v>430</v>
      </c>
      <c r="B72" s="425" t="s">
        <v>431</v>
      </c>
      <c r="C72" s="426">
        <v>1108</v>
      </c>
      <c r="D72" s="426">
        <v>1239</v>
      </c>
      <c r="E72" s="426">
        <v>1274</v>
      </c>
      <c r="F72" s="427">
        <v>102.82485875706216</v>
      </c>
    </row>
    <row r="73" spans="1:7" s="428" customFormat="1" ht="20.100000000000001" customHeight="1" x14ac:dyDescent="0.25">
      <c r="A73" s="424" t="s">
        <v>432</v>
      </c>
      <c r="B73" s="425" t="s">
        <v>433</v>
      </c>
      <c r="C73" s="426">
        <v>484</v>
      </c>
      <c r="D73" s="426">
        <v>750</v>
      </c>
      <c r="E73" s="426">
        <v>745</v>
      </c>
      <c r="F73" s="427">
        <v>99.333333333333329</v>
      </c>
    </row>
    <row r="74" spans="1:7" s="428" customFormat="1" ht="20.100000000000001" customHeight="1" x14ac:dyDescent="0.25">
      <c r="A74" s="424" t="s">
        <v>434</v>
      </c>
      <c r="B74" s="425" t="s">
        <v>435</v>
      </c>
      <c r="C74" s="426">
        <v>110</v>
      </c>
      <c r="D74" s="426">
        <v>67</v>
      </c>
      <c r="E74" s="426">
        <v>67</v>
      </c>
      <c r="F74" s="427">
        <v>100</v>
      </c>
    </row>
    <row r="75" spans="1:7" s="428" customFormat="1" ht="27.6" customHeight="1" x14ac:dyDescent="0.25">
      <c r="A75" s="424" t="s">
        <v>436</v>
      </c>
      <c r="B75" s="425" t="s">
        <v>437</v>
      </c>
      <c r="C75" s="426">
        <v>971</v>
      </c>
      <c r="D75" s="426">
        <v>2</v>
      </c>
      <c r="E75" s="426">
        <v>2</v>
      </c>
      <c r="F75" s="427">
        <v>100</v>
      </c>
    </row>
    <row r="76" spans="1:7" s="428" customFormat="1" ht="27.6" customHeight="1" thickBot="1" x14ac:dyDescent="0.3">
      <c r="A76" s="431" t="s">
        <v>438</v>
      </c>
      <c r="B76" s="432" t="s">
        <v>439</v>
      </c>
      <c r="C76" s="433">
        <v>100</v>
      </c>
      <c r="D76" s="433">
        <v>192</v>
      </c>
      <c r="E76" s="433">
        <v>193</v>
      </c>
      <c r="F76" s="434">
        <v>100.52083333333333</v>
      </c>
    </row>
    <row r="77" spans="1:7" ht="20.100000000000001" customHeight="1" thickBot="1" x14ac:dyDescent="0.3">
      <c r="A77" s="435"/>
      <c r="B77" s="436" t="s">
        <v>440</v>
      </c>
      <c r="C77" s="437">
        <v>21471899</v>
      </c>
      <c r="D77" s="437">
        <v>19209111</v>
      </c>
      <c r="E77" s="437">
        <v>19029702</v>
      </c>
      <c r="F77" s="438">
        <v>99.066021327067148</v>
      </c>
      <c r="G77" s="439"/>
    </row>
    <row r="78" spans="1:7" ht="14.4" thickTop="1" x14ac:dyDescent="0.25">
      <c r="A78" s="440"/>
      <c r="B78" s="441"/>
      <c r="C78" s="439"/>
      <c r="D78" s="439"/>
      <c r="E78" s="439"/>
      <c r="F78" s="439"/>
      <c r="G78" s="439"/>
    </row>
  </sheetData>
  <mergeCells count="7">
    <mergeCell ref="A1:F1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4"/>
  <sheetViews>
    <sheetView workbookViewId="0">
      <selection sqref="A1:B1"/>
    </sheetView>
  </sheetViews>
  <sheetFormatPr defaultColWidth="8.33203125" defaultRowHeight="13.2" x14ac:dyDescent="0.25"/>
  <cols>
    <col min="1" max="1" width="54.33203125" style="445" customWidth="1"/>
    <col min="2" max="2" width="7.6640625" style="445" customWidth="1"/>
    <col min="3" max="4" width="11.109375" style="445" customWidth="1"/>
    <col min="5" max="5" width="8.88671875" style="445" customWidth="1"/>
    <col min="6" max="7" width="10.6640625" style="445" customWidth="1"/>
    <col min="8" max="8" width="8.77734375" style="445" customWidth="1"/>
    <col min="9" max="10" width="10.6640625" style="445" customWidth="1"/>
    <col min="11" max="11" width="8.77734375" style="445" customWidth="1"/>
    <col min="12" max="12" width="8.33203125" style="445" customWidth="1"/>
    <col min="13" max="256" width="8.33203125" style="445"/>
    <col min="257" max="257" width="50.44140625" style="445" customWidth="1"/>
    <col min="258" max="258" width="5.21875" style="445" customWidth="1"/>
    <col min="259" max="260" width="11.109375" style="445" customWidth="1"/>
    <col min="261" max="261" width="8.88671875" style="445" customWidth="1"/>
    <col min="262" max="263" width="10.6640625" style="445" customWidth="1"/>
    <col min="264" max="264" width="8.77734375" style="445" customWidth="1"/>
    <col min="265" max="266" width="10.6640625" style="445" customWidth="1"/>
    <col min="267" max="267" width="8.77734375" style="445" customWidth="1"/>
    <col min="268" max="268" width="8.33203125" style="445" customWidth="1"/>
    <col min="269" max="512" width="8.33203125" style="445"/>
    <col min="513" max="513" width="50.44140625" style="445" customWidth="1"/>
    <col min="514" max="514" width="5.21875" style="445" customWidth="1"/>
    <col min="515" max="516" width="11.109375" style="445" customWidth="1"/>
    <col min="517" max="517" width="8.88671875" style="445" customWidth="1"/>
    <col min="518" max="519" width="10.6640625" style="445" customWidth="1"/>
    <col min="520" max="520" width="8.77734375" style="445" customWidth="1"/>
    <col min="521" max="522" width="10.6640625" style="445" customWidth="1"/>
    <col min="523" max="523" width="8.77734375" style="445" customWidth="1"/>
    <col min="524" max="524" width="8.33203125" style="445" customWidth="1"/>
    <col min="525" max="768" width="8.33203125" style="445"/>
    <col min="769" max="769" width="50.44140625" style="445" customWidth="1"/>
    <col min="770" max="770" width="5.21875" style="445" customWidth="1"/>
    <col min="771" max="772" width="11.109375" style="445" customWidth="1"/>
    <col min="773" max="773" width="8.88671875" style="445" customWidth="1"/>
    <col min="774" max="775" width="10.6640625" style="445" customWidth="1"/>
    <col min="776" max="776" width="8.77734375" style="445" customWidth="1"/>
    <col min="777" max="778" width="10.6640625" style="445" customWidth="1"/>
    <col min="779" max="779" width="8.77734375" style="445" customWidth="1"/>
    <col min="780" max="780" width="8.33203125" style="445" customWidth="1"/>
    <col min="781" max="1024" width="8.33203125" style="445"/>
    <col min="1025" max="1025" width="50.44140625" style="445" customWidth="1"/>
    <col min="1026" max="1026" width="5.21875" style="445" customWidth="1"/>
    <col min="1027" max="1028" width="11.109375" style="445" customWidth="1"/>
    <col min="1029" max="1029" width="8.88671875" style="445" customWidth="1"/>
    <col min="1030" max="1031" width="10.6640625" style="445" customWidth="1"/>
    <col min="1032" max="1032" width="8.77734375" style="445" customWidth="1"/>
    <col min="1033" max="1034" width="10.6640625" style="445" customWidth="1"/>
    <col min="1035" max="1035" width="8.77734375" style="445" customWidth="1"/>
    <col min="1036" max="1036" width="8.33203125" style="445" customWidth="1"/>
    <col min="1037" max="1280" width="8.33203125" style="445"/>
    <col min="1281" max="1281" width="50.44140625" style="445" customWidth="1"/>
    <col min="1282" max="1282" width="5.21875" style="445" customWidth="1"/>
    <col min="1283" max="1284" width="11.109375" style="445" customWidth="1"/>
    <col min="1285" max="1285" width="8.88671875" style="445" customWidth="1"/>
    <col min="1286" max="1287" width="10.6640625" style="445" customWidth="1"/>
    <col min="1288" max="1288" width="8.77734375" style="445" customWidth="1"/>
    <col min="1289" max="1290" width="10.6640625" style="445" customWidth="1"/>
    <col min="1291" max="1291" width="8.77734375" style="445" customWidth="1"/>
    <col min="1292" max="1292" width="8.33203125" style="445" customWidth="1"/>
    <col min="1293" max="1536" width="8.33203125" style="445"/>
    <col min="1537" max="1537" width="50.44140625" style="445" customWidth="1"/>
    <col min="1538" max="1538" width="5.21875" style="445" customWidth="1"/>
    <col min="1539" max="1540" width="11.109375" style="445" customWidth="1"/>
    <col min="1541" max="1541" width="8.88671875" style="445" customWidth="1"/>
    <col min="1542" max="1543" width="10.6640625" style="445" customWidth="1"/>
    <col min="1544" max="1544" width="8.77734375" style="445" customWidth="1"/>
    <col min="1545" max="1546" width="10.6640625" style="445" customWidth="1"/>
    <col min="1547" max="1547" width="8.77734375" style="445" customWidth="1"/>
    <col min="1548" max="1548" width="8.33203125" style="445" customWidth="1"/>
    <col min="1549" max="1792" width="8.33203125" style="445"/>
    <col min="1793" max="1793" width="50.44140625" style="445" customWidth="1"/>
    <col min="1794" max="1794" width="5.21875" style="445" customWidth="1"/>
    <col min="1795" max="1796" width="11.109375" style="445" customWidth="1"/>
    <col min="1797" max="1797" width="8.88671875" style="445" customWidth="1"/>
    <col min="1798" max="1799" width="10.6640625" style="445" customWidth="1"/>
    <col min="1800" max="1800" width="8.77734375" style="445" customWidth="1"/>
    <col min="1801" max="1802" width="10.6640625" style="445" customWidth="1"/>
    <col min="1803" max="1803" width="8.77734375" style="445" customWidth="1"/>
    <col min="1804" max="1804" width="8.33203125" style="445" customWidth="1"/>
    <col min="1805" max="2048" width="8.33203125" style="445"/>
    <col min="2049" max="2049" width="50.44140625" style="445" customWidth="1"/>
    <col min="2050" max="2050" width="5.21875" style="445" customWidth="1"/>
    <col min="2051" max="2052" width="11.109375" style="445" customWidth="1"/>
    <col min="2053" max="2053" width="8.88671875" style="445" customWidth="1"/>
    <col min="2054" max="2055" width="10.6640625" style="445" customWidth="1"/>
    <col min="2056" max="2056" width="8.77734375" style="445" customWidth="1"/>
    <col min="2057" max="2058" width="10.6640625" style="445" customWidth="1"/>
    <col min="2059" max="2059" width="8.77734375" style="445" customWidth="1"/>
    <col min="2060" max="2060" width="8.33203125" style="445" customWidth="1"/>
    <col min="2061" max="2304" width="8.33203125" style="445"/>
    <col min="2305" max="2305" width="50.44140625" style="445" customWidth="1"/>
    <col min="2306" max="2306" width="5.21875" style="445" customWidth="1"/>
    <col min="2307" max="2308" width="11.109375" style="445" customWidth="1"/>
    <col min="2309" max="2309" width="8.88671875" style="445" customWidth="1"/>
    <col min="2310" max="2311" width="10.6640625" style="445" customWidth="1"/>
    <col min="2312" max="2312" width="8.77734375" style="445" customWidth="1"/>
    <col min="2313" max="2314" width="10.6640625" style="445" customWidth="1"/>
    <col min="2315" max="2315" width="8.77734375" style="445" customWidth="1"/>
    <col min="2316" max="2316" width="8.33203125" style="445" customWidth="1"/>
    <col min="2317" max="2560" width="8.33203125" style="445"/>
    <col min="2561" max="2561" width="50.44140625" style="445" customWidth="1"/>
    <col min="2562" max="2562" width="5.21875" style="445" customWidth="1"/>
    <col min="2563" max="2564" width="11.109375" style="445" customWidth="1"/>
    <col min="2565" max="2565" width="8.88671875" style="445" customWidth="1"/>
    <col min="2566" max="2567" width="10.6640625" style="445" customWidth="1"/>
    <col min="2568" max="2568" width="8.77734375" style="445" customWidth="1"/>
    <col min="2569" max="2570" width="10.6640625" style="445" customWidth="1"/>
    <col min="2571" max="2571" width="8.77734375" style="445" customWidth="1"/>
    <col min="2572" max="2572" width="8.33203125" style="445" customWidth="1"/>
    <col min="2573" max="2816" width="8.33203125" style="445"/>
    <col min="2817" max="2817" width="50.44140625" style="445" customWidth="1"/>
    <col min="2818" max="2818" width="5.21875" style="445" customWidth="1"/>
    <col min="2819" max="2820" width="11.109375" style="445" customWidth="1"/>
    <col min="2821" max="2821" width="8.88671875" style="445" customWidth="1"/>
    <col min="2822" max="2823" width="10.6640625" style="445" customWidth="1"/>
    <col min="2824" max="2824" width="8.77734375" style="445" customWidth="1"/>
    <col min="2825" max="2826" width="10.6640625" style="445" customWidth="1"/>
    <col min="2827" max="2827" width="8.77734375" style="445" customWidth="1"/>
    <col min="2828" max="2828" width="8.33203125" style="445" customWidth="1"/>
    <col min="2829" max="3072" width="8.33203125" style="445"/>
    <col min="3073" max="3073" width="50.44140625" style="445" customWidth="1"/>
    <col min="3074" max="3074" width="5.21875" style="445" customWidth="1"/>
    <col min="3075" max="3076" width="11.109375" style="445" customWidth="1"/>
    <col min="3077" max="3077" width="8.88671875" style="445" customWidth="1"/>
    <col min="3078" max="3079" width="10.6640625" style="445" customWidth="1"/>
    <col min="3080" max="3080" width="8.77734375" style="445" customWidth="1"/>
    <col min="3081" max="3082" width="10.6640625" style="445" customWidth="1"/>
    <col min="3083" max="3083" width="8.77734375" style="445" customWidth="1"/>
    <col min="3084" max="3084" width="8.33203125" style="445" customWidth="1"/>
    <col min="3085" max="3328" width="8.33203125" style="445"/>
    <col min="3329" max="3329" width="50.44140625" style="445" customWidth="1"/>
    <col min="3330" max="3330" width="5.21875" style="445" customWidth="1"/>
    <col min="3331" max="3332" width="11.109375" style="445" customWidth="1"/>
    <col min="3333" max="3333" width="8.88671875" style="445" customWidth="1"/>
    <col min="3334" max="3335" width="10.6640625" style="445" customWidth="1"/>
    <col min="3336" max="3336" width="8.77734375" style="445" customWidth="1"/>
    <col min="3337" max="3338" width="10.6640625" style="445" customWidth="1"/>
    <col min="3339" max="3339" width="8.77734375" style="445" customWidth="1"/>
    <col min="3340" max="3340" width="8.33203125" style="445" customWidth="1"/>
    <col min="3341" max="3584" width="8.33203125" style="445"/>
    <col min="3585" max="3585" width="50.44140625" style="445" customWidth="1"/>
    <col min="3586" max="3586" width="5.21875" style="445" customWidth="1"/>
    <col min="3587" max="3588" width="11.109375" style="445" customWidth="1"/>
    <col min="3589" max="3589" width="8.88671875" style="445" customWidth="1"/>
    <col min="3590" max="3591" width="10.6640625" style="445" customWidth="1"/>
    <col min="3592" max="3592" width="8.77734375" style="445" customWidth="1"/>
    <col min="3593" max="3594" width="10.6640625" style="445" customWidth="1"/>
    <col min="3595" max="3595" width="8.77734375" style="445" customWidth="1"/>
    <col min="3596" max="3596" width="8.33203125" style="445" customWidth="1"/>
    <col min="3597" max="3840" width="8.33203125" style="445"/>
    <col min="3841" max="3841" width="50.44140625" style="445" customWidth="1"/>
    <col min="3842" max="3842" width="5.21875" style="445" customWidth="1"/>
    <col min="3843" max="3844" width="11.109375" style="445" customWidth="1"/>
    <col min="3845" max="3845" width="8.88671875" style="445" customWidth="1"/>
    <col min="3846" max="3847" width="10.6640625" style="445" customWidth="1"/>
    <col min="3848" max="3848" width="8.77734375" style="445" customWidth="1"/>
    <col min="3849" max="3850" width="10.6640625" style="445" customWidth="1"/>
    <col min="3851" max="3851" width="8.77734375" style="445" customWidth="1"/>
    <col min="3852" max="3852" width="8.33203125" style="445" customWidth="1"/>
    <col min="3853" max="4096" width="8.33203125" style="445"/>
    <col min="4097" max="4097" width="50.44140625" style="445" customWidth="1"/>
    <col min="4098" max="4098" width="5.21875" style="445" customWidth="1"/>
    <col min="4099" max="4100" width="11.109375" style="445" customWidth="1"/>
    <col min="4101" max="4101" width="8.88671875" style="445" customWidth="1"/>
    <col min="4102" max="4103" width="10.6640625" style="445" customWidth="1"/>
    <col min="4104" max="4104" width="8.77734375" style="445" customWidth="1"/>
    <col min="4105" max="4106" width="10.6640625" style="445" customWidth="1"/>
    <col min="4107" max="4107" width="8.77734375" style="445" customWidth="1"/>
    <col min="4108" max="4108" width="8.33203125" style="445" customWidth="1"/>
    <col min="4109" max="4352" width="8.33203125" style="445"/>
    <col min="4353" max="4353" width="50.44140625" style="445" customWidth="1"/>
    <col min="4354" max="4354" width="5.21875" style="445" customWidth="1"/>
    <col min="4355" max="4356" width="11.109375" style="445" customWidth="1"/>
    <col min="4357" max="4357" width="8.88671875" style="445" customWidth="1"/>
    <col min="4358" max="4359" width="10.6640625" style="445" customWidth="1"/>
    <col min="4360" max="4360" width="8.77734375" style="445" customWidth="1"/>
    <col min="4361" max="4362" width="10.6640625" style="445" customWidth="1"/>
    <col min="4363" max="4363" width="8.77734375" style="445" customWidth="1"/>
    <col min="4364" max="4364" width="8.33203125" style="445" customWidth="1"/>
    <col min="4365" max="4608" width="8.33203125" style="445"/>
    <col min="4609" max="4609" width="50.44140625" style="445" customWidth="1"/>
    <col min="4610" max="4610" width="5.21875" style="445" customWidth="1"/>
    <col min="4611" max="4612" width="11.109375" style="445" customWidth="1"/>
    <col min="4613" max="4613" width="8.88671875" style="445" customWidth="1"/>
    <col min="4614" max="4615" width="10.6640625" style="445" customWidth="1"/>
    <col min="4616" max="4616" width="8.77734375" style="445" customWidth="1"/>
    <col min="4617" max="4618" width="10.6640625" style="445" customWidth="1"/>
    <col min="4619" max="4619" width="8.77734375" style="445" customWidth="1"/>
    <col min="4620" max="4620" width="8.33203125" style="445" customWidth="1"/>
    <col min="4621" max="4864" width="8.33203125" style="445"/>
    <col min="4865" max="4865" width="50.44140625" style="445" customWidth="1"/>
    <col min="4866" max="4866" width="5.21875" style="445" customWidth="1"/>
    <col min="4867" max="4868" width="11.109375" style="445" customWidth="1"/>
    <col min="4869" max="4869" width="8.88671875" style="445" customWidth="1"/>
    <col min="4870" max="4871" width="10.6640625" style="445" customWidth="1"/>
    <col min="4872" max="4872" width="8.77734375" style="445" customWidth="1"/>
    <col min="4873" max="4874" width="10.6640625" style="445" customWidth="1"/>
    <col min="4875" max="4875" width="8.77734375" style="445" customWidth="1"/>
    <col min="4876" max="4876" width="8.33203125" style="445" customWidth="1"/>
    <col min="4877" max="5120" width="8.33203125" style="445"/>
    <col min="5121" max="5121" width="50.44140625" style="445" customWidth="1"/>
    <col min="5122" max="5122" width="5.21875" style="445" customWidth="1"/>
    <col min="5123" max="5124" width="11.109375" style="445" customWidth="1"/>
    <col min="5125" max="5125" width="8.88671875" style="445" customWidth="1"/>
    <col min="5126" max="5127" width="10.6640625" style="445" customWidth="1"/>
    <col min="5128" max="5128" width="8.77734375" style="445" customWidth="1"/>
    <col min="5129" max="5130" width="10.6640625" style="445" customWidth="1"/>
    <col min="5131" max="5131" width="8.77734375" style="445" customWidth="1"/>
    <col min="5132" max="5132" width="8.33203125" style="445" customWidth="1"/>
    <col min="5133" max="5376" width="8.33203125" style="445"/>
    <col min="5377" max="5377" width="50.44140625" style="445" customWidth="1"/>
    <col min="5378" max="5378" width="5.21875" style="445" customWidth="1"/>
    <col min="5379" max="5380" width="11.109375" style="445" customWidth="1"/>
    <col min="5381" max="5381" width="8.88671875" style="445" customWidth="1"/>
    <col min="5382" max="5383" width="10.6640625" style="445" customWidth="1"/>
    <col min="5384" max="5384" width="8.77734375" style="445" customWidth="1"/>
    <col min="5385" max="5386" width="10.6640625" style="445" customWidth="1"/>
    <col min="5387" max="5387" width="8.77734375" style="445" customWidth="1"/>
    <col min="5388" max="5388" width="8.33203125" style="445" customWidth="1"/>
    <col min="5389" max="5632" width="8.33203125" style="445"/>
    <col min="5633" max="5633" width="50.44140625" style="445" customWidth="1"/>
    <col min="5634" max="5634" width="5.21875" style="445" customWidth="1"/>
    <col min="5635" max="5636" width="11.109375" style="445" customWidth="1"/>
    <col min="5637" max="5637" width="8.88671875" style="445" customWidth="1"/>
    <col min="5638" max="5639" width="10.6640625" style="445" customWidth="1"/>
    <col min="5640" max="5640" width="8.77734375" style="445" customWidth="1"/>
    <col min="5641" max="5642" width="10.6640625" style="445" customWidth="1"/>
    <col min="5643" max="5643" width="8.77734375" style="445" customWidth="1"/>
    <col min="5644" max="5644" width="8.33203125" style="445" customWidth="1"/>
    <col min="5645" max="5888" width="8.33203125" style="445"/>
    <col min="5889" max="5889" width="50.44140625" style="445" customWidth="1"/>
    <col min="5890" max="5890" width="5.21875" style="445" customWidth="1"/>
    <col min="5891" max="5892" width="11.109375" style="445" customWidth="1"/>
    <col min="5893" max="5893" width="8.88671875" style="445" customWidth="1"/>
    <col min="5894" max="5895" width="10.6640625" style="445" customWidth="1"/>
    <col min="5896" max="5896" width="8.77734375" style="445" customWidth="1"/>
    <col min="5897" max="5898" width="10.6640625" style="445" customWidth="1"/>
    <col min="5899" max="5899" width="8.77734375" style="445" customWidth="1"/>
    <col min="5900" max="5900" width="8.33203125" style="445" customWidth="1"/>
    <col min="5901" max="6144" width="8.33203125" style="445"/>
    <col min="6145" max="6145" width="50.44140625" style="445" customWidth="1"/>
    <col min="6146" max="6146" width="5.21875" style="445" customWidth="1"/>
    <col min="6147" max="6148" width="11.109375" style="445" customWidth="1"/>
    <col min="6149" max="6149" width="8.88671875" style="445" customWidth="1"/>
    <col min="6150" max="6151" width="10.6640625" style="445" customWidth="1"/>
    <col min="6152" max="6152" width="8.77734375" style="445" customWidth="1"/>
    <col min="6153" max="6154" width="10.6640625" style="445" customWidth="1"/>
    <col min="6155" max="6155" width="8.77734375" style="445" customWidth="1"/>
    <col min="6156" max="6156" width="8.33203125" style="445" customWidth="1"/>
    <col min="6157" max="6400" width="8.33203125" style="445"/>
    <col min="6401" max="6401" width="50.44140625" style="445" customWidth="1"/>
    <col min="6402" max="6402" width="5.21875" style="445" customWidth="1"/>
    <col min="6403" max="6404" width="11.109375" style="445" customWidth="1"/>
    <col min="6405" max="6405" width="8.88671875" style="445" customWidth="1"/>
    <col min="6406" max="6407" width="10.6640625" style="445" customWidth="1"/>
    <col min="6408" max="6408" width="8.77734375" style="445" customWidth="1"/>
    <col min="6409" max="6410" width="10.6640625" style="445" customWidth="1"/>
    <col min="6411" max="6411" width="8.77734375" style="445" customWidth="1"/>
    <col min="6412" max="6412" width="8.33203125" style="445" customWidth="1"/>
    <col min="6413" max="6656" width="8.33203125" style="445"/>
    <col min="6657" max="6657" width="50.44140625" style="445" customWidth="1"/>
    <col min="6658" max="6658" width="5.21875" style="445" customWidth="1"/>
    <col min="6659" max="6660" width="11.109375" style="445" customWidth="1"/>
    <col min="6661" max="6661" width="8.88671875" style="445" customWidth="1"/>
    <col min="6662" max="6663" width="10.6640625" style="445" customWidth="1"/>
    <col min="6664" max="6664" width="8.77734375" style="445" customWidth="1"/>
    <col min="6665" max="6666" width="10.6640625" style="445" customWidth="1"/>
    <col min="6667" max="6667" width="8.77734375" style="445" customWidth="1"/>
    <col min="6668" max="6668" width="8.33203125" style="445" customWidth="1"/>
    <col min="6669" max="6912" width="8.33203125" style="445"/>
    <col min="6913" max="6913" width="50.44140625" style="445" customWidth="1"/>
    <col min="6914" max="6914" width="5.21875" style="445" customWidth="1"/>
    <col min="6915" max="6916" width="11.109375" style="445" customWidth="1"/>
    <col min="6917" max="6917" width="8.88671875" style="445" customWidth="1"/>
    <col min="6918" max="6919" width="10.6640625" style="445" customWidth="1"/>
    <col min="6920" max="6920" width="8.77734375" style="445" customWidth="1"/>
    <col min="6921" max="6922" width="10.6640625" style="445" customWidth="1"/>
    <col min="6923" max="6923" width="8.77734375" style="445" customWidth="1"/>
    <col min="6924" max="6924" width="8.33203125" style="445" customWidth="1"/>
    <col min="6925" max="7168" width="8.33203125" style="445"/>
    <col min="7169" max="7169" width="50.44140625" style="445" customWidth="1"/>
    <col min="7170" max="7170" width="5.21875" style="445" customWidth="1"/>
    <col min="7171" max="7172" width="11.109375" style="445" customWidth="1"/>
    <col min="7173" max="7173" width="8.88671875" style="445" customWidth="1"/>
    <col min="7174" max="7175" width="10.6640625" style="445" customWidth="1"/>
    <col min="7176" max="7176" width="8.77734375" style="445" customWidth="1"/>
    <col min="7177" max="7178" width="10.6640625" style="445" customWidth="1"/>
    <col min="7179" max="7179" width="8.77734375" style="445" customWidth="1"/>
    <col min="7180" max="7180" width="8.33203125" style="445" customWidth="1"/>
    <col min="7181" max="7424" width="8.33203125" style="445"/>
    <col min="7425" max="7425" width="50.44140625" style="445" customWidth="1"/>
    <col min="7426" max="7426" width="5.21875" style="445" customWidth="1"/>
    <col min="7427" max="7428" width="11.109375" style="445" customWidth="1"/>
    <col min="7429" max="7429" width="8.88671875" style="445" customWidth="1"/>
    <col min="7430" max="7431" width="10.6640625" style="445" customWidth="1"/>
    <col min="7432" max="7432" width="8.77734375" style="445" customWidth="1"/>
    <col min="7433" max="7434" width="10.6640625" style="445" customWidth="1"/>
    <col min="7435" max="7435" width="8.77734375" style="445" customWidth="1"/>
    <col min="7436" max="7436" width="8.33203125" style="445" customWidth="1"/>
    <col min="7437" max="7680" width="8.33203125" style="445"/>
    <col min="7681" max="7681" width="50.44140625" style="445" customWidth="1"/>
    <col min="7682" max="7682" width="5.21875" style="445" customWidth="1"/>
    <col min="7683" max="7684" width="11.109375" style="445" customWidth="1"/>
    <col min="7685" max="7685" width="8.88671875" style="445" customWidth="1"/>
    <col min="7686" max="7687" width="10.6640625" style="445" customWidth="1"/>
    <col min="7688" max="7688" width="8.77734375" style="445" customWidth="1"/>
    <col min="7689" max="7690" width="10.6640625" style="445" customWidth="1"/>
    <col min="7691" max="7691" width="8.77734375" style="445" customWidth="1"/>
    <col min="7692" max="7692" width="8.33203125" style="445" customWidth="1"/>
    <col min="7693" max="7936" width="8.33203125" style="445"/>
    <col min="7937" max="7937" width="50.44140625" style="445" customWidth="1"/>
    <col min="7938" max="7938" width="5.21875" style="445" customWidth="1"/>
    <col min="7939" max="7940" width="11.109375" style="445" customWidth="1"/>
    <col min="7941" max="7941" width="8.88671875" style="445" customWidth="1"/>
    <col min="7942" max="7943" width="10.6640625" style="445" customWidth="1"/>
    <col min="7944" max="7944" width="8.77734375" style="445" customWidth="1"/>
    <col min="7945" max="7946" width="10.6640625" style="445" customWidth="1"/>
    <col min="7947" max="7947" width="8.77734375" style="445" customWidth="1"/>
    <col min="7948" max="7948" width="8.33203125" style="445" customWidth="1"/>
    <col min="7949" max="8192" width="8.33203125" style="445"/>
    <col min="8193" max="8193" width="50.44140625" style="445" customWidth="1"/>
    <col min="8194" max="8194" width="5.21875" style="445" customWidth="1"/>
    <col min="8195" max="8196" width="11.109375" style="445" customWidth="1"/>
    <col min="8197" max="8197" width="8.88671875" style="445" customWidth="1"/>
    <col min="8198" max="8199" width="10.6640625" style="445" customWidth="1"/>
    <col min="8200" max="8200" width="8.77734375" style="445" customWidth="1"/>
    <col min="8201" max="8202" width="10.6640625" style="445" customWidth="1"/>
    <col min="8203" max="8203" width="8.77734375" style="445" customWidth="1"/>
    <col min="8204" max="8204" width="8.33203125" style="445" customWidth="1"/>
    <col min="8205" max="8448" width="8.33203125" style="445"/>
    <col min="8449" max="8449" width="50.44140625" style="445" customWidth="1"/>
    <col min="8450" max="8450" width="5.21875" style="445" customWidth="1"/>
    <col min="8451" max="8452" width="11.109375" style="445" customWidth="1"/>
    <col min="8453" max="8453" width="8.88671875" style="445" customWidth="1"/>
    <col min="8454" max="8455" width="10.6640625" style="445" customWidth="1"/>
    <col min="8456" max="8456" width="8.77734375" style="445" customWidth="1"/>
    <col min="8457" max="8458" width="10.6640625" style="445" customWidth="1"/>
    <col min="8459" max="8459" width="8.77734375" style="445" customWidth="1"/>
    <col min="8460" max="8460" width="8.33203125" style="445" customWidth="1"/>
    <col min="8461" max="8704" width="8.33203125" style="445"/>
    <col min="8705" max="8705" width="50.44140625" style="445" customWidth="1"/>
    <col min="8706" max="8706" width="5.21875" style="445" customWidth="1"/>
    <col min="8707" max="8708" width="11.109375" style="445" customWidth="1"/>
    <col min="8709" max="8709" width="8.88671875" style="445" customWidth="1"/>
    <col min="8710" max="8711" width="10.6640625" style="445" customWidth="1"/>
    <col min="8712" max="8712" width="8.77734375" style="445" customWidth="1"/>
    <col min="8713" max="8714" width="10.6640625" style="445" customWidth="1"/>
    <col min="8715" max="8715" width="8.77734375" style="445" customWidth="1"/>
    <col min="8716" max="8716" width="8.33203125" style="445" customWidth="1"/>
    <col min="8717" max="8960" width="8.33203125" style="445"/>
    <col min="8961" max="8961" width="50.44140625" style="445" customWidth="1"/>
    <col min="8962" max="8962" width="5.21875" style="445" customWidth="1"/>
    <col min="8963" max="8964" width="11.109375" style="445" customWidth="1"/>
    <col min="8965" max="8965" width="8.88671875" style="445" customWidth="1"/>
    <col min="8966" max="8967" width="10.6640625" style="445" customWidth="1"/>
    <col min="8968" max="8968" width="8.77734375" style="445" customWidth="1"/>
    <col min="8969" max="8970" width="10.6640625" style="445" customWidth="1"/>
    <col min="8971" max="8971" width="8.77734375" style="445" customWidth="1"/>
    <col min="8972" max="8972" width="8.33203125" style="445" customWidth="1"/>
    <col min="8973" max="9216" width="8.33203125" style="445"/>
    <col min="9217" max="9217" width="50.44140625" style="445" customWidth="1"/>
    <col min="9218" max="9218" width="5.21875" style="445" customWidth="1"/>
    <col min="9219" max="9220" width="11.109375" style="445" customWidth="1"/>
    <col min="9221" max="9221" width="8.88671875" style="445" customWidth="1"/>
    <col min="9222" max="9223" width="10.6640625" style="445" customWidth="1"/>
    <col min="9224" max="9224" width="8.77734375" style="445" customWidth="1"/>
    <col min="9225" max="9226" width="10.6640625" style="445" customWidth="1"/>
    <col min="9227" max="9227" width="8.77734375" style="445" customWidth="1"/>
    <col min="9228" max="9228" width="8.33203125" style="445" customWidth="1"/>
    <col min="9229" max="9472" width="8.33203125" style="445"/>
    <col min="9473" max="9473" width="50.44140625" style="445" customWidth="1"/>
    <col min="9474" max="9474" width="5.21875" style="445" customWidth="1"/>
    <col min="9475" max="9476" width="11.109375" style="445" customWidth="1"/>
    <col min="9477" max="9477" width="8.88671875" style="445" customWidth="1"/>
    <col min="9478" max="9479" width="10.6640625" style="445" customWidth="1"/>
    <col min="9480" max="9480" width="8.77734375" style="445" customWidth="1"/>
    <col min="9481" max="9482" width="10.6640625" style="445" customWidth="1"/>
    <col min="9483" max="9483" width="8.77734375" style="445" customWidth="1"/>
    <col min="9484" max="9484" width="8.33203125" style="445" customWidth="1"/>
    <col min="9485" max="9728" width="8.33203125" style="445"/>
    <col min="9729" max="9729" width="50.44140625" style="445" customWidth="1"/>
    <col min="9730" max="9730" width="5.21875" style="445" customWidth="1"/>
    <col min="9731" max="9732" width="11.109375" style="445" customWidth="1"/>
    <col min="9733" max="9733" width="8.88671875" style="445" customWidth="1"/>
    <col min="9734" max="9735" width="10.6640625" style="445" customWidth="1"/>
    <col min="9736" max="9736" width="8.77734375" style="445" customWidth="1"/>
    <col min="9737" max="9738" width="10.6640625" style="445" customWidth="1"/>
    <col min="9739" max="9739" width="8.77734375" style="445" customWidth="1"/>
    <col min="9740" max="9740" width="8.33203125" style="445" customWidth="1"/>
    <col min="9741" max="9984" width="8.33203125" style="445"/>
    <col min="9985" max="9985" width="50.44140625" style="445" customWidth="1"/>
    <col min="9986" max="9986" width="5.21875" style="445" customWidth="1"/>
    <col min="9987" max="9988" width="11.109375" style="445" customWidth="1"/>
    <col min="9989" max="9989" width="8.88671875" style="445" customWidth="1"/>
    <col min="9990" max="9991" width="10.6640625" style="445" customWidth="1"/>
    <col min="9992" max="9992" width="8.77734375" style="445" customWidth="1"/>
    <col min="9993" max="9994" width="10.6640625" style="445" customWidth="1"/>
    <col min="9995" max="9995" width="8.77734375" style="445" customWidth="1"/>
    <col min="9996" max="9996" width="8.33203125" style="445" customWidth="1"/>
    <col min="9997" max="10240" width="8.33203125" style="445"/>
    <col min="10241" max="10241" width="50.44140625" style="445" customWidth="1"/>
    <col min="10242" max="10242" width="5.21875" style="445" customWidth="1"/>
    <col min="10243" max="10244" width="11.109375" style="445" customWidth="1"/>
    <col min="10245" max="10245" width="8.88671875" style="445" customWidth="1"/>
    <col min="10246" max="10247" width="10.6640625" style="445" customWidth="1"/>
    <col min="10248" max="10248" width="8.77734375" style="445" customWidth="1"/>
    <col min="10249" max="10250" width="10.6640625" style="445" customWidth="1"/>
    <col min="10251" max="10251" width="8.77734375" style="445" customWidth="1"/>
    <col min="10252" max="10252" width="8.33203125" style="445" customWidth="1"/>
    <col min="10253" max="10496" width="8.33203125" style="445"/>
    <col min="10497" max="10497" width="50.44140625" style="445" customWidth="1"/>
    <col min="10498" max="10498" width="5.21875" style="445" customWidth="1"/>
    <col min="10499" max="10500" width="11.109375" style="445" customWidth="1"/>
    <col min="10501" max="10501" width="8.88671875" style="445" customWidth="1"/>
    <col min="10502" max="10503" width="10.6640625" style="445" customWidth="1"/>
    <col min="10504" max="10504" width="8.77734375" style="445" customWidth="1"/>
    <col min="10505" max="10506" width="10.6640625" style="445" customWidth="1"/>
    <col min="10507" max="10507" width="8.77734375" style="445" customWidth="1"/>
    <col min="10508" max="10508" width="8.33203125" style="445" customWidth="1"/>
    <col min="10509" max="10752" width="8.33203125" style="445"/>
    <col min="10753" max="10753" width="50.44140625" style="445" customWidth="1"/>
    <col min="10754" max="10754" width="5.21875" style="445" customWidth="1"/>
    <col min="10755" max="10756" width="11.109375" style="445" customWidth="1"/>
    <col min="10757" max="10757" width="8.88671875" style="445" customWidth="1"/>
    <col min="10758" max="10759" width="10.6640625" style="445" customWidth="1"/>
    <col min="10760" max="10760" width="8.77734375" style="445" customWidth="1"/>
    <col min="10761" max="10762" width="10.6640625" style="445" customWidth="1"/>
    <col min="10763" max="10763" width="8.77734375" style="445" customWidth="1"/>
    <col min="10764" max="10764" width="8.33203125" style="445" customWidth="1"/>
    <col min="10765" max="11008" width="8.33203125" style="445"/>
    <col min="11009" max="11009" width="50.44140625" style="445" customWidth="1"/>
    <col min="11010" max="11010" width="5.21875" style="445" customWidth="1"/>
    <col min="11011" max="11012" width="11.109375" style="445" customWidth="1"/>
    <col min="11013" max="11013" width="8.88671875" style="445" customWidth="1"/>
    <col min="11014" max="11015" width="10.6640625" style="445" customWidth="1"/>
    <col min="11016" max="11016" width="8.77734375" style="445" customWidth="1"/>
    <col min="11017" max="11018" width="10.6640625" style="445" customWidth="1"/>
    <col min="11019" max="11019" width="8.77734375" style="445" customWidth="1"/>
    <col min="11020" max="11020" width="8.33203125" style="445" customWidth="1"/>
    <col min="11021" max="11264" width="8.33203125" style="445"/>
    <col min="11265" max="11265" width="50.44140625" style="445" customWidth="1"/>
    <col min="11266" max="11266" width="5.21875" style="445" customWidth="1"/>
    <col min="11267" max="11268" width="11.109375" style="445" customWidth="1"/>
    <col min="11269" max="11269" width="8.88671875" style="445" customWidth="1"/>
    <col min="11270" max="11271" width="10.6640625" style="445" customWidth="1"/>
    <col min="11272" max="11272" width="8.77734375" style="445" customWidth="1"/>
    <col min="11273" max="11274" width="10.6640625" style="445" customWidth="1"/>
    <col min="11275" max="11275" width="8.77734375" style="445" customWidth="1"/>
    <col min="11276" max="11276" width="8.33203125" style="445" customWidth="1"/>
    <col min="11277" max="11520" width="8.33203125" style="445"/>
    <col min="11521" max="11521" width="50.44140625" style="445" customWidth="1"/>
    <col min="11522" max="11522" width="5.21875" style="445" customWidth="1"/>
    <col min="11523" max="11524" width="11.109375" style="445" customWidth="1"/>
    <col min="11525" max="11525" width="8.88671875" style="445" customWidth="1"/>
    <col min="11526" max="11527" width="10.6640625" style="445" customWidth="1"/>
    <col min="11528" max="11528" width="8.77734375" style="445" customWidth="1"/>
    <col min="11529" max="11530" width="10.6640625" style="445" customWidth="1"/>
    <col min="11531" max="11531" width="8.77734375" style="445" customWidth="1"/>
    <col min="11532" max="11532" width="8.33203125" style="445" customWidth="1"/>
    <col min="11533" max="11776" width="8.33203125" style="445"/>
    <col min="11777" max="11777" width="50.44140625" style="445" customWidth="1"/>
    <col min="11778" max="11778" width="5.21875" style="445" customWidth="1"/>
    <col min="11779" max="11780" width="11.109375" style="445" customWidth="1"/>
    <col min="11781" max="11781" width="8.88671875" style="445" customWidth="1"/>
    <col min="11782" max="11783" width="10.6640625" style="445" customWidth="1"/>
    <col min="11784" max="11784" width="8.77734375" style="445" customWidth="1"/>
    <col min="11785" max="11786" width="10.6640625" style="445" customWidth="1"/>
    <col min="11787" max="11787" width="8.77734375" style="445" customWidth="1"/>
    <col min="11788" max="11788" width="8.33203125" style="445" customWidth="1"/>
    <col min="11789" max="12032" width="8.33203125" style="445"/>
    <col min="12033" max="12033" width="50.44140625" style="445" customWidth="1"/>
    <col min="12034" max="12034" width="5.21875" style="445" customWidth="1"/>
    <col min="12035" max="12036" width="11.109375" style="445" customWidth="1"/>
    <col min="12037" max="12037" width="8.88671875" style="445" customWidth="1"/>
    <col min="12038" max="12039" width="10.6640625" style="445" customWidth="1"/>
    <col min="12040" max="12040" width="8.77734375" style="445" customWidth="1"/>
    <col min="12041" max="12042" width="10.6640625" style="445" customWidth="1"/>
    <col min="12043" max="12043" width="8.77734375" style="445" customWidth="1"/>
    <col min="12044" max="12044" width="8.33203125" style="445" customWidth="1"/>
    <col min="12045" max="12288" width="8.33203125" style="445"/>
    <col min="12289" max="12289" width="50.44140625" style="445" customWidth="1"/>
    <col min="12290" max="12290" width="5.21875" style="445" customWidth="1"/>
    <col min="12291" max="12292" width="11.109375" style="445" customWidth="1"/>
    <col min="12293" max="12293" width="8.88671875" style="445" customWidth="1"/>
    <col min="12294" max="12295" width="10.6640625" style="445" customWidth="1"/>
    <col min="12296" max="12296" width="8.77734375" style="445" customWidth="1"/>
    <col min="12297" max="12298" width="10.6640625" style="445" customWidth="1"/>
    <col min="12299" max="12299" width="8.77734375" style="445" customWidth="1"/>
    <col min="12300" max="12300" width="8.33203125" style="445" customWidth="1"/>
    <col min="12301" max="12544" width="8.33203125" style="445"/>
    <col min="12545" max="12545" width="50.44140625" style="445" customWidth="1"/>
    <col min="12546" max="12546" width="5.21875" style="445" customWidth="1"/>
    <col min="12547" max="12548" width="11.109375" style="445" customWidth="1"/>
    <col min="12549" max="12549" width="8.88671875" style="445" customWidth="1"/>
    <col min="12550" max="12551" width="10.6640625" style="445" customWidth="1"/>
    <col min="12552" max="12552" width="8.77734375" style="445" customWidth="1"/>
    <col min="12553" max="12554" width="10.6640625" style="445" customWidth="1"/>
    <col min="12555" max="12555" width="8.77734375" style="445" customWidth="1"/>
    <col min="12556" max="12556" width="8.33203125" style="445" customWidth="1"/>
    <col min="12557" max="12800" width="8.33203125" style="445"/>
    <col min="12801" max="12801" width="50.44140625" style="445" customWidth="1"/>
    <col min="12802" max="12802" width="5.21875" style="445" customWidth="1"/>
    <col min="12803" max="12804" width="11.109375" style="445" customWidth="1"/>
    <col min="12805" max="12805" width="8.88671875" style="445" customWidth="1"/>
    <col min="12806" max="12807" width="10.6640625" style="445" customWidth="1"/>
    <col min="12808" max="12808" width="8.77734375" style="445" customWidth="1"/>
    <col min="12809" max="12810" width="10.6640625" style="445" customWidth="1"/>
    <col min="12811" max="12811" width="8.77734375" style="445" customWidth="1"/>
    <col min="12812" max="12812" width="8.33203125" style="445" customWidth="1"/>
    <col min="12813" max="13056" width="8.33203125" style="445"/>
    <col min="13057" max="13057" width="50.44140625" style="445" customWidth="1"/>
    <col min="13058" max="13058" width="5.21875" style="445" customWidth="1"/>
    <col min="13059" max="13060" width="11.109375" style="445" customWidth="1"/>
    <col min="13061" max="13061" width="8.88671875" style="445" customWidth="1"/>
    <col min="13062" max="13063" width="10.6640625" style="445" customWidth="1"/>
    <col min="13064" max="13064" width="8.77734375" style="445" customWidth="1"/>
    <col min="13065" max="13066" width="10.6640625" style="445" customWidth="1"/>
    <col min="13067" max="13067" width="8.77734375" style="445" customWidth="1"/>
    <col min="13068" max="13068" width="8.33203125" style="445" customWidth="1"/>
    <col min="13069" max="13312" width="8.33203125" style="445"/>
    <col min="13313" max="13313" width="50.44140625" style="445" customWidth="1"/>
    <col min="13314" max="13314" width="5.21875" style="445" customWidth="1"/>
    <col min="13315" max="13316" width="11.109375" style="445" customWidth="1"/>
    <col min="13317" max="13317" width="8.88671875" style="445" customWidth="1"/>
    <col min="13318" max="13319" width="10.6640625" style="445" customWidth="1"/>
    <col min="13320" max="13320" width="8.77734375" style="445" customWidth="1"/>
    <col min="13321" max="13322" width="10.6640625" style="445" customWidth="1"/>
    <col min="13323" max="13323" width="8.77734375" style="445" customWidth="1"/>
    <col min="13324" max="13324" width="8.33203125" style="445" customWidth="1"/>
    <col min="13325" max="13568" width="8.33203125" style="445"/>
    <col min="13569" max="13569" width="50.44140625" style="445" customWidth="1"/>
    <col min="13570" max="13570" width="5.21875" style="445" customWidth="1"/>
    <col min="13571" max="13572" width="11.109375" style="445" customWidth="1"/>
    <col min="13573" max="13573" width="8.88671875" style="445" customWidth="1"/>
    <col min="13574" max="13575" width="10.6640625" style="445" customWidth="1"/>
    <col min="13576" max="13576" width="8.77734375" style="445" customWidth="1"/>
    <col min="13577" max="13578" width="10.6640625" style="445" customWidth="1"/>
    <col min="13579" max="13579" width="8.77734375" style="445" customWidth="1"/>
    <col min="13580" max="13580" width="8.33203125" style="445" customWidth="1"/>
    <col min="13581" max="13824" width="8.33203125" style="445"/>
    <col min="13825" max="13825" width="50.44140625" style="445" customWidth="1"/>
    <col min="13826" max="13826" width="5.21875" style="445" customWidth="1"/>
    <col min="13827" max="13828" width="11.109375" style="445" customWidth="1"/>
    <col min="13829" max="13829" width="8.88671875" style="445" customWidth="1"/>
    <col min="13830" max="13831" width="10.6640625" style="445" customWidth="1"/>
    <col min="13832" max="13832" width="8.77734375" style="445" customWidth="1"/>
    <col min="13833" max="13834" width="10.6640625" style="445" customWidth="1"/>
    <col min="13835" max="13835" width="8.77734375" style="445" customWidth="1"/>
    <col min="13836" max="13836" width="8.33203125" style="445" customWidth="1"/>
    <col min="13837" max="14080" width="8.33203125" style="445"/>
    <col min="14081" max="14081" width="50.44140625" style="445" customWidth="1"/>
    <col min="14082" max="14082" width="5.21875" style="445" customWidth="1"/>
    <col min="14083" max="14084" width="11.109375" style="445" customWidth="1"/>
    <col min="14085" max="14085" width="8.88671875" style="445" customWidth="1"/>
    <col min="14086" max="14087" width="10.6640625" style="445" customWidth="1"/>
    <col min="14088" max="14088" width="8.77734375" style="445" customWidth="1"/>
    <col min="14089" max="14090" width="10.6640625" style="445" customWidth="1"/>
    <col min="14091" max="14091" width="8.77734375" style="445" customWidth="1"/>
    <col min="14092" max="14092" width="8.33203125" style="445" customWidth="1"/>
    <col min="14093" max="14336" width="8.33203125" style="445"/>
    <col min="14337" max="14337" width="50.44140625" style="445" customWidth="1"/>
    <col min="14338" max="14338" width="5.21875" style="445" customWidth="1"/>
    <col min="14339" max="14340" width="11.109375" style="445" customWidth="1"/>
    <col min="14341" max="14341" width="8.88671875" style="445" customWidth="1"/>
    <col min="14342" max="14343" width="10.6640625" style="445" customWidth="1"/>
    <col min="14344" max="14344" width="8.77734375" style="445" customWidth="1"/>
    <col min="14345" max="14346" width="10.6640625" style="445" customWidth="1"/>
    <col min="14347" max="14347" width="8.77734375" style="445" customWidth="1"/>
    <col min="14348" max="14348" width="8.33203125" style="445" customWidth="1"/>
    <col min="14349" max="14592" width="8.33203125" style="445"/>
    <col min="14593" max="14593" width="50.44140625" style="445" customWidth="1"/>
    <col min="14594" max="14594" width="5.21875" style="445" customWidth="1"/>
    <col min="14595" max="14596" width="11.109375" style="445" customWidth="1"/>
    <col min="14597" max="14597" width="8.88671875" style="445" customWidth="1"/>
    <col min="14598" max="14599" width="10.6640625" style="445" customWidth="1"/>
    <col min="14600" max="14600" width="8.77734375" style="445" customWidth="1"/>
    <col min="14601" max="14602" width="10.6640625" style="445" customWidth="1"/>
    <col min="14603" max="14603" width="8.77734375" style="445" customWidth="1"/>
    <col min="14604" max="14604" width="8.33203125" style="445" customWidth="1"/>
    <col min="14605" max="14848" width="8.33203125" style="445"/>
    <col min="14849" max="14849" width="50.44140625" style="445" customWidth="1"/>
    <col min="14850" max="14850" width="5.21875" style="445" customWidth="1"/>
    <col min="14851" max="14852" width="11.109375" style="445" customWidth="1"/>
    <col min="14853" max="14853" width="8.88671875" style="445" customWidth="1"/>
    <col min="14854" max="14855" width="10.6640625" style="445" customWidth="1"/>
    <col min="14856" max="14856" width="8.77734375" style="445" customWidth="1"/>
    <col min="14857" max="14858" width="10.6640625" style="445" customWidth="1"/>
    <col min="14859" max="14859" width="8.77734375" style="445" customWidth="1"/>
    <col min="14860" max="14860" width="8.33203125" style="445" customWidth="1"/>
    <col min="14861" max="15104" width="8.33203125" style="445"/>
    <col min="15105" max="15105" width="50.44140625" style="445" customWidth="1"/>
    <col min="15106" max="15106" width="5.21875" style="445" customWidth="1"/>
    <col min="15107" max="15108" width="11.109375" style="445" customWidth="1"/>
    <col min="15109" max="15109" width="8.88671875" style="445" customWidth="1"/>
    <col min="15110" max="15111" width="10.6640625" style="445" customWidth="1"/>
    <col min="15112" max="15112" width="8.77734375" style="445" customWidth="1"/>
    <col min="15113" max="15114" width="10.6640625" style="445" customWidth="1"/>
    <col min="15115" max="15115" width="8.77734375" style="445" customWidth="1"/>
    <col min="15116" max="15116" width="8.33203125" style="445" customWidth="1"/>
    <col min="15117" max="15360" width="8.33203125" style="445"/>
    <col min="15361" max="15361" width="50.44140625" style="445" customWidth="1"/>
    <col min="15362" max="15362" width="5.21875" style="445" customWidth="1"/>
    <col min="15363" max="15364" width="11.109375" style="445" customWidth="1"/>
    <col min="15365" max="15365" width="8.88671875" style="445" customWidth="1"/>
    <col min="15366" max="15367" width="10.6640625" style="445" customWidth="1"/>
    <col min="15368" max="15368" width="8.77734375" style="445" customWidth="1"/>
    <col min="15369" max="15370" width="10.6640625" style="445" customWidth="1"/>
    <col min="15371" max="15371" width="8.77734375" style="445" customWidth="1"/>
    <col min="15372" max="15372" width="8.33203125" style="445" customWidth="1"/>
    <col min="15373" max="15616" width="8.33203125" style="445"/>
    <col min="15617" max="15617" width="50.44140625" style="445" customWidth="1"/>
    <col min="15618" max="15618" width="5.21875" style="445" customWidth="1"/>
    <col min="15619" max="15620" width="11.109375" style="445" customWidth="1"/>
    <col min="15621" max="15621" width="8.88671875" style="445" customWidth="1"/>
    <col min="15622" max="15623" width="10.6640625" style="445" customWidth="1"/>
    <col min="15624" max="15624" width="8.77734375" style="445" customWidth="1"/>
    <col min="15625" max="15626" width="10.6640625" style="445" customWidth="1"/>
    <col min="15627" max="15627" width="8.77734375" style="445" customWidth="1"/>
    <col min="15628" max="15628" width="8.33203125" style="445" customWidth="1"/>
    <col min="15629" max="15872" width="8.33203125" style="445"/>
    <col min="15873" max="15873" width="50.44140625" style="445" customWidth="1"/>
    <col min="15874" max="15874" width="5.21875" style="445" customWidth="1"/>
    <col min="15875" max="15876" width="11.109375" style="445" customWidth="1"/>
    <col min="15877" max="15877" width="8.88671875" style="445" customWidth="1"/>
    <col min="15878" max="15879" width="10.6640625" style="445" customWidth="1"/>
    <col min="15880" max="15880" width="8.77734375" style="445" customWidth="1"/>
    <col min="15881" max="15882" width="10.6640625" style="445" customWidth="1"/>
    <col min="15883" max="15883" width="8.77734375" style="445" customWidth="1"/>
    <col min="15884" max="15884" width="8.33203125" style="445" customWidth="1"/>
    <col min="15885" max="16128" width="8.33203125" style="445"/>
    <col min="16129" max="16129" width="50.44140625" style="445" customWidth="1"/>
    <col min="16130" max="16130" width="5.21875" style="445" customWidth="1"/>
    <col min="16131" max="16132" width="11.109375" style="445" customWidth="1"/>
    <col min="16133" max="16133" width="8.88671875" style="445" customWidth="1"/>
    <col min="16134" max="16135" width="10.6640625" style="445" customWidth="1"/>
    <col min="16136" max="16136" width="8.77734375" style="445" customWidth="1"/>
    <col min="16137" max="16138" width="10.6640625" style="445" customWidth="1"/>
    <col min="16139" max="16139" width="8.77734375" style="445" customWidth="1"/>
    <col min="16140" max="16140" width="8.33203125" style="445" customWidth="1"/>
    <col min="16141" max="16384" width="8.33203125" style="445"/>
  </cols>
  <sheetData>
    <row r="1" spans="1:12" ht="14.4" x14ac:dyDescent="0.25">
      <c r="A1" s="325" t="s">
        <v>452</v>
      </c>
      <c r="B1" s="325"/>
    </row>
    <row r="2" spans="1:12" ht="13.8" x14ac:dyDescent="0.3">
      <c r="A2" s="326" t="s">
        <v>449</v>
      </c>
      <c r="B2" s="497"/>
    </row>
    <row r="3" spans="1:12" ht="14.4" x14ac:dyDescent="0.3">
      <c r="A3" s="410" t="s">
        <v>450</v>
      </c>
      <c r="B3" s="497"/>
    </row>
    <row r="4" spans="1:12" ht="14.4" x14ac:dyDescent="0.3">
      <c r="A4" s="410" t="s">
        <v>451</v>
      </c>
      <c r="B4" s="497"/>
    </row>
    <row r="5" spans="1:12" ht="14.4" x14ac:dyDescent="0.3">
      <c r="A5" s="410" t="s">
        <v>308</v>
      </c>
      <c r="B5" s="497"/>
    </row>
    <row r="7" spans="1:12" x14ac:dyDescent="0.25">
      <c r="A7" s="443" t="s">
        <v>441</v>
      </c>
      <c r="B7" s="444"/>
      <c r="C7" s="444"/>
      <c r="D7" s="444"/>
      <c r="E7" s="444"/>
      <c r="F7" s="444"/>
      <c r="G7" s="444"/>
      <c r="H7" s="444"/>
      <c r="I7" s="444"/>
      <c r="J7" s="444"/>
      <c r="K7" s="444"/>
    </row>
    <row r="8" spans="1:12" x14ac:dyDescent="0.25">
      <c r="A8" s="446" t="s">
        <v>442</v>
      </c>
      <c r="B8" s="447"/>
      <c r="C8" s="447"/>
      <c r="D8" s="447"/>
      <c r="E8" s="447"/>
      <c r="F8" s="447"/>
      <c r="G8" s="447"/>
      <c r="H8" s="447"/>
      <c r="I8" s="447"/>
      <c r="J8" s="447"/>
      <c r="K8" s="447"/>
    </row>
    <row r="9" spans="1:12" x14ac:dyDescent="0.25">
      <c r="A9" s="448" t="s">
        <v>443</v>
      </c>
      <c r="B9" s="449"/>
      <c r="C9" s="449"/>
      <c r="D9" s="449"/>
      <c r="E9" s="449"/>
      <c r="F9" s="449"/>
      <c r="G9" s="449"/>
      <c r="H9" s="449"/>
      <c r="I9" s="449"/>
      <c r="J9" s="449"/>
      <c r="K9" s="449"/>
    </row>
    <row r="10" spans="1:12" ht="6" customHeight="1" thickBot="1" x14ac:dyDescent="0.3">
      <c r="A10" s="450"/>
      <c r="B10" s="451"/>
      <c r="C10" s="451"/>
      <c r="D10" s="451"/>
      <c r="E10" s="451"/>
      <c r="F10" s="451"/>
      <c r="G10" s="451"/>
      <c r="H10" s="451"/>
      <c r="I10" s="451"/>
      <c r="J10" s="451"/>
      <c r="K10" s="451"/>
    </row>
    <row r="11" spans="1:12" ht="12.75" customHeight="1" x14ac:dyDescent="0.25">
      <c r="A11" s="452" t="s">
        <v>218</v>
      </c>
      <c r="B11" s="453"/>
      <c r="C11" s="454" t="s">
        <v>444</v>
      </c>
      <c r="D11" s="455"/>
      <c r="E11" s="456"/>
      <c r="F11" s="457" t="s">
        <v>445</v>
      </c>
      <c r="G11" s="458"/>
      <c r="H11" s="458"/>
      <c r="I11" s="459" t="s">
        <v>446</v>
      </c>
      <c r="J11" s="460"/>
      <c r="K11" s="461"/>
    </row>
    <row r="12" spans="1:12" ht="45" customHeight="1" x14ac:dyDescent="0.25">
      <c r="A12" s="462"/>
      <c r="B12" s="463"/>
      <c r="C12" s="464"/>
      <c r="D12" s="465"/>
      <c r="E12" s="466"/>
      <c r="F12" s="467"/>
      <c r="G12" s="467"/>
      <c r="H12" s="467"/>
      <c r="I12" s="468"/>
      <c r="J12" s="469"/>
      <c r="K12" s="470"/>
    </row>
    <row r="13" spans="1:12" ht="18" customHeight="1" thickBot="1" x14ac:dyDescent="0.3">
      <c r="A13" s="471"/>
      <c r="B13" s="472" t="s">
        <v>267</v>
      </c>
      <c r="C13" s="473" t="s">
        <v>222</v>
      </c>
      <c r="D13" s="474" t="s">
        <v>223</v>
      </c>
      <c r="E13" s="474" t="s">
        <v>224</v>
      </c>
      <c r="F13" s="474" t="s">
        <v>222</v>
      </c>
      <c r="G13" s="474" t="s">
        <v>223</v>
      </c>
      <c r="H13" s="474" t="s">
        <v>224</v>
      </c>
      <c r="I13" s="474" t="s">
        <v>222</v>
      </c>
      <c r="J13" s="474" t="s">
        <v>223</v>
      </c>
      <c r="K13" s="475" t="s">
        <v>224</v>
      </c>
      <c r="L13" s="476"/>
    </row>
    <row r="14" spans="1:12" x14ac:dyDescent="0.25">
      <c r="A14" s="295" t="s">
        <v>268</v>
      </c>
      <c r="B14" s="296">
        <v>2101</v>
      </c>
      <c r="C14" s="477">
        <v>19197</v>
      </c>
      <c r="D14" s="477">
        <v>19408</v>
      </c>
      <c r="E14" s="478">
        <v>101.09913007240715</v>
      </c>
      <c r="F14" s="477">
        <v>5397</v>
      </c>
      <c r="G14" s="477">
        <v>5463</v>
      </c>
      <c r="H14" s="478">
        <v>101.22290161200667</v>
      </c>
      <c r="I14" s="477">
        <v>11845</v>
      </c>
      <c r="J14" s="477">
        <v>12720</v>
      </c>
      <c r="K14" s="479">
        <v>107.38708315745041</v>
      </c>
    </row>
    <row r="15" spans="1:12" x14ac:dyDescent="0.25">
      <c r="A15" s="301" t="s">
        <v>269</v>
      </c>
      <c r="B15" s="302">
        <v>2102</v>
      </c>
      <c r="C15" s="477">
        <v>2777</v>
      </c>
      <c r="D15" s="477">
        <v>2874</v>
      </c>
      <c r="E15" s="478">
        <v>103.49297803384948</v>
      </c>
      <c r="F15" s="477">
        <v>1102</v>
      </c>
      <c r="G15" s="477">
        <v>1088</v>
      </c>
      <c r="H15" s="478">
        <v>98.72958257713249</v>
      </c>
      <c r="I15" s="477">
        <v>1211</v>
      </c>
      <c r="J15" s="477">
        <v>2171</v>
      </c>
      <c r="K15" s="479">
        <v>179.27332782824112</v>
      </c>
    </row>
    <row r="16" spans="1:12" x14ac:dyDescent="0.25">
      <c r="A16" s="301" t="s">
        <v>270</v>
      </c>
      <c r="B16" s="302">
        <v>2103</v>
      </c>
      <c r="C16" s="477">
        <v>16007</v>
      </c>
      <c r="D16" s="477">
        <v>20552</v>
      </c>
      <c r="E16" s="478">
        <v>128.39382770038108</v>
      </c>
      <c r="F16" s="477">
        <v>5587</v>
      </c>
      <c r="G16" s="477">
        <v>8456</v>
      </c>
      <c r="H16" s="478">
        <v>151.35135135135135</v>
      </c>
      <c r="I16" s="477">
        <v>11594</v>
      </c>
      <c r="J16" s="477">
        <v>19328</v>
      </c>
      <c r="K16" s="479">
        <v>166.706917371054</v>
      </c>
      <c r="L16" s="480"/>
    </row>
    <row r="17" spans="1:12" x14ac:dyDescent="0.25">
      <c r="A17" s="301" t="s">
        <v>271</v>
      </c>
      <c r="B17" s="302">
        <v>2104</v>
      </c>
      <c r="C17" s="477">
        <v>14852</v>
      </c>
      <c r="D17" s="477">
        <v>25376</v>
      </c>
      <c r="E17" s="478">
        <v>170.85914354969026</v>
      </c>
      <c r="F17" s="477">
        <v>6362</v>
      </c>
      <c r="G17" s="477">
        <v>9984</v>
      </c>
      <c r="H17" s="478">
        <v>156.93178245834645</v>
      </c>
      <c r="I17" s="477">
        <v>686725</v>
      </c>
      <c r="J17" s="477">
        <v>28428</v>
      </c>
      <c r="K17" s="479">
        <v>4.1396483308456808</v>
      </c>
      <c r="L17" s="480"/>
    </row>
    <row r="18" spans="1:12" x14ac:dyDescent="0.25">
      <c r="A18" s="301" t="s">
        <v>272</v>
      </c>
      <c r="B18" s="302">
        <v>2105</v>
      </c>
      <c r="C18" s="477">
        <v>3952</v>
      </c>
      <c r="D18" s="477">
        <v>4064</v>
      </c>
      <c r="E18" s="478">
        <v>102.83400809716598</v>
      </c>
      <c r="F18" s="477">
        <v>1121</v>
      </c>
      <c r="G18" s="477">
        <v>1180</v>
      </c>
      <c r="H18" s="478">
        <v>105.26315789473684</v>
      </c>
      <c r="I18" s="477">
        <v>1797</v>
      </c>
      <c r="J18" s="477">
        <v>1429</v>
      </c>
      <c r="K18" s="479">
        <v>79.521424596549807</v>
      </c>
      <c r="L18" s="480"/>
    </row>
    <row r="19" spans="1:12" x14ac:dyDescent="0.25">
      <c r="A19" s="301" t="s">
        <v>447</v>
      </c>
      <c r="B19" s="302">
        <v>2106</v>
      </c>
      <c r="C19" s="477">
        <v>8507</v>
      </c>
      <c r="D19" s="477">
        <v>8610</v>
      </c>
      <c r="E19" s="478">
        <v>101.21076760315036</v>
      </c>
      <c r="F19" s="477">
        <v>2678</v>
      </c>
      <c r="G19" s="477">
        <v>2821</v>
      </c>
      <c r="H19" s="478">
        <v>105.33980582524272</v>
      </c>
      <c r="I19" s="477">
        <v>1875</v>
      </c>
      <c r="J19" s="477">
        <v>2415</v>
      </c>
      <c r="K19" s="479">
        <v>128.80000000000001</v>
      </c>
      <c r="L19" s="480"/>
    </row>
    <row r="20" spans="1:12" x14ac:dyDescent="0.25">
      <c r="A20" s="301" t="s">
        <v>274</v>
      </c>
      <c r="B20" s="302">
        <v>2107</v>
      </c>
      <c r="C20" s="477">
        <v>76022</v>
      </c>
      <c r="D20" s="477">
        <v>75057</v>
      </c>
      <c r="E20" s="478">
        <v>98.730630606929566</v>
      </c>
      <c r="F20" s="477">
        <v>25095</v>
      </c>
      <c r="G20" s="477">
        <v>24582</v>
      </c>
      <c r="H20" s="478">
        <v>97.955768081291097</v>
      </c>
      <c r="I20" s="477">
        <v>11641</v>
      </c>
      <c r="J20" s="477">
        <v>15217</v>
      </c>
      <c r="K20" s="479">
        <v>130.71901039429602</v>
      </c>
      <c r="L20" s="480"/>
    </row>
    <row r="21" spans="1:12" x14ac:dyDescent="0.25">
      <c r="A21" s="301" t="s">
        <v>275</v>
      </c>
      <c r="B21" s="302">
        <v>2108</v>
      </c>
      <c r="C21" s="477">
        <v>7552</v>
      </c>
      <c r="D21" s="477">
        <v>7722</v>
      </c>
      <c r="E21" s="478">
        <v>102.25105932203391</v>
      </c>
      <c r="F21" s="477">
        <v>2779</v>
      </c>
      <c r="G21" s="477">
        <v>2838</v>
      </c>
      <c r="H21" s="478">
        <v>102.12306585102556</v>
      </c>
      <c r="I21" s="477">
        <v>1984</v>
      </c>
      <c r="J21" s="477">
        <v>2807</v>
      </c>
      <c r="K21" s="479">
        <v>141.48185483870967</v>
      </c>
      <c r="L21" s="480"/>
    </row>
    <row r="22" spans="1:12" x14ac:dyDescent="0.25">
      <c r="A22" s="301" t="s">
        <v>276</v>
      </c>
      <c r="B22" s="302">
        <v>2109</v>
      </c>
      <c r="C22" s="477">
        <v>0</v>
      </c>
      <c r="D22" s="477">
        <v>0</v>
      </c>
      <c r="E22" s="478">
        <v>0</v>
      </c>
      <c r="F22" s="477">
        <v>0</v>
      </c>
      <c r="G22" s="477">
        <v>0</v>
      </c>
      <c r="H22" s="478">
        <v>0</v>
      </c>
      <c r="I22" s="477">
        <v>59968</v>
      </c>
      <c r="J22" s="477">
        <v>77713</v>
      </c>
      <c r="K22" s="479">
        <v>129.59078175026681</v>
      </c>
      <c r="L22" s="480"/>
    </row>
    <row r="23" spans="1:12" x14ac:dyDescent="0.25">
      <c r="A23" s="301" t="s">
        <v>277</v>
      </c>
      <c r="B23" s="302">
        <v>2110</v>
      </c>
      <c r="C23" s="477">
        <v>56389</v>
      </c>
      <c r="D23" s="477">
        <v>60422</v>
      </c>
      <c r="E23" s="478">
        <v>107.15210413378496</v>
      </c>
      <c r="F23" s="477">
        <v>20014</v>
      </c>
      <c r="G23" s="477">
        <v>21075</v>
      </c>
      <c r="H23" s="478">
        <v>105.30128909763167</v>
      </c>
      <c r="I23" s="477">
        <v>42007</v>
      </c>
      <c r="J23" s="477">
        <v>46744</v>
      </c>
      <c r="K23" s="479">
        <v>111.27669197990811</v>
      </c>
      <c r="L23" s="480"/>
    </row>
    <row r="24" spans="1:12" x14ac:dyDescent="0.25">
      <c r="A24" s="301" t="s">
        <v>278</v>
      </c>
      <c r="B24" s="302">
        <v>2111</v>
      </c>
      <c r="C24" s="477">
        <v>441959</v>
      </c>
      <c r="D24" s="477">
        <v>465837</v>
      </c>
      <c r="E24" s="478">
        <v>105.40276360476877</v>
      </c>
      <c r="F24" s="477">
        <v>154588</v>
      </c>
      <c r="G24" s="477">
        <v>163272</v>
      </c>
      <c r="H24" s="478">
        <v>105.61751235542215</v>
      </c>
      <c r="I24" s="477">
        <v>562617</v>
      </c>
      <c r="J24" s="477">
        <v>365918</v>
      </c>
      <c r="K24" s="479">
        <v>65.038560868228302</v>
      </c>
      <c r="L24" s="480"/>
    </row>
    <row r="25" spans="1:12" x14ac:dyDescent="0.25">
      <c r="A25" s="301" t="s">
        <v>279</v>
      </c>
      <c r="B25" s="302">
        <v>2112</v>
      </c>
      <c r="C25" s="477">
        <v>746258</v>
      </c>
      <c r="D25" s="477">
        <v>803938</v>
      </c>
      <c r="E25" s="478">
        <v>107.72923037340973</v>
      </c>
      <c r="F25" s="477">
        <v>260290</v>
      </c>
      <c r="G25" s="477">
        <v>295610</v>
      </c>
      <c r="H25" s="478">
        <v>113.56948019516693</v>
      </c>
      <c r="I25" s="477">
        <v>464901</v>
      </c>
      <c r="J25" s="477">
        <v>417408</v>
      </c>
      <c r="K25" s="479">
        <v>89.784276652448582</v>
      </c>
      <c r="L25" s="480"/>
    </row>
    <row r="26" spans="1:12" x14ac:dyDescent="0.25">
      <c r="A26" s="301" t="s">
        <v>280</v>
      </c>
      <c r="B26" s="302">
        <v>2113</v>
      </c>
      <c r="C26" s="477">
        <v>275930</v>
      </c>
      <c r="D26" s="477">
        <v>286529</v>
      </c>
      <c r="E26" s="478">
        <v>103.84119160656688</v>
      </c>
      <c r="F26" s="477">
        <v>99401</v>
      </c>
      <c r="G26" s="477">
        <v>105725</v>
      </c>
      <c r="H26" s="478">
        <v>106.36210903310833</v>
      </c>
      <c r="I26" s="477">
        <v>109044</v>
      </c>
      <c r="J26" s="477">
        <v>114512</v>
      </c>
      <c r="K26" s="479">
        <v>105.01448956384579</v>
      </c>
      <c r="L26" s="480"/>
    </row>
    <row r="27" spans="1:12" x14ac:dyDescent="0.25">
      <c r="A27" s="301" t="s">
        <v>281</v>
      </c>
      <c r="B27" s="302">
        <v>2115</v>
      </c>
      <c r="C27" s="477">
        <v>222817</v>
      </c>
      <c r="D27" s="477">
        <v>231604</v>
      </c>
      <c r="E27" s="478">
        <v>103.94359496806796</v>
      </c>
      <c r="F27" s="477">
        <v>82055</v>
      </c>
      <c r="G27" s="477">
        <v>84890</v>
      </c>
      <c r="H27" s="478">
        <v>103.45499969532631</v>
      </c>
      <c r="I27" s="477">
        <v>196583</v>
      </c>
      <c r="J27" s="477">
        <v>172668</v>
      </c>
      <c r="K27" s="479">
        <v>87.83465508207729</v>
      </c>
      <c r="L27" s="480"/>
    </row>
    <row r="28" spans="1:12" x14ac:dyDescent="0.25">
      <c r="A28" s="301" t="s">
        <v>282</v>
      </c>
      <c r="B28" s="302">
        <v>2118</v>
      </c>
      <c r="C28" s="477">
        <v>11330</v>
      </c>
      <c r="D28" s="477">
        <v>17730</v>
      </c>
      <c r="E28" s="478">
        <v>156.48720211827009</v>
      </c>
      <c r="F28" s="477">
        <v>4126</v>
      </c>
      <c r="G28" s="477">
        <v>6843</v>
      </c>
      <c r="H28" s="478">
        <v>165.85070285991276</v>
      </c>
      <c r="I28" s="477">
        <v>15864</v>
      </c>
      <c r="J28" s="477">
        <v>28971</v>
      </c>
      <c r="K28" s="479">
        <v>182.62102874432679</v>
      </c>
      <c r="L28" s="480"/>
    </row>
    <row r="29" spans="1:12" x14ac:dyDescent="0.25">
      <c r="A29" s="301" t="s">
        <v>283</v>
      </c>
      <c r="B29" s="302">
        <v>2120</v>
      </c>
      <c r="C29" s="477">
        <v>198222</v>
      </c>
      <c r="D29" s="477">
        <v>204836</v>
      </c>
      <c r="E29" s="478">
        <v>103.33666293347862</v>
      </c>
      <c r="F29" s="477">
        <v>69593</v>
      </c>
      <c r="G29" s="477">
        <v>73787</v>
      </c>
      <c r="H29" s="478">
        <v>106.02646817927091</v>
      </c>
      <c r="I29" s="477">
        <v>245882</v>
      </c>
      <c r="J29" s="477">
        <v>65812</v>
      </c>
      <c r="K29" s="479">
        <v>26.765684352656965</v>
      </c>
      <c r="L29" s="480"/>
    </row>
    <row r="30" spans="1:12" x14ac:dyDescent="0.25">
      <c r="A30" s="301" t="s">
        <v>284</v>
      </c>
      <c r="B30" s="302">
        <v>2121</v>
      </c>
      <c r="C30" s="477">
        <v>59408</v>
      </c>
      <c r="D30" s="477">
        <v>61633</v>
      </c>
      <c r="E30" s="478">
        <v>103.74528683005656</v>
      </c>
      <c r="F30" s="477">
        <v>21045</v>
      </c>
      <c r="G30" s="477">
        <v>24953</v>
      </c>
      <c r="H30" s="478">
        <v>118.56973152767878</v>
      </c>
      <c r="I30" s="477">
        <v>22324</v>
      </c>
      <c r="J30" s="477">
        <v>313282</v>
      </c>
      <c r="K30" s="479">
        <v>1403.3416950367316</v>
      </c>
      <c r="L30" s="480"/>
    </row>
    <row r="31" spans="1:12" x14ac:dyDescent="0.25">
      <c r="A31" s="301" t="s">
        <v>285</v>
      </c>
      <c r="B31" s="302">
        <v>2122</v>
      </c>
      <c r="C31" s="477">
        <v>168037</v>
      </c>
      <c r="D31" s="477">
        <v>225208</v>
      </c>
      <c r="E31" s="478">
        <v>134.02286401209258</v>
      </c>
      <c r="F31" s="477">
        <v>61537</v>
      </c>
      <c r="G31" s="477">
        <v>83882</v>
      </c>
      <c r="H31" s="478">
        <v>136.31148739782569</v>
      </c>
      <c r="I31" s="477">
        <v>346049</v>
      </c>
      <c r="J31" s="477">
        <v>103537</v>
      </c>
      <c r="K31" s="479">
        <v>29.919751249100564</v>
      </c>
      <c r="L31" s="480"/>
    </row>
    <row r="32" spans="1:12" x14ac:dyDescent="0.25">
      <c r="A32" s="301" t="s">
        <v>286</v>
      </c>
      <c r="B32" s="302">
        <v>2124</v>
      </c>
      <c r="C32" s="477">
        <v>18721</v>
      </c>
      <c r="D32" s="477">
        <v>19509</v>
      </c>
      <c r="E32" s="478">
        <v>104.20917686021045</v>
      </c>
      <c r="F32" s="477">
        <v>6697</v>
      </c>
      <c r="G32" s="477">
        <v>7182</v>
      </c>
      <c r="H32" s="478">
        <v>107.24204867851277</v>
      </c>
      <c r="I32" s="477">
        <v>20143</v>
      </c>
      <c r="J32" s="477">
        <v>18090</v>
      </c>
      <c r="K32" s="479">
        <v>89.807873703023375</v>
      </c>
      <c r="L32" s="480"/>
    </row>
    <row r="33" spans="1:12" x14ac:dyDescent="0.25">
      <c r="A33" s="301" t="s">
        <v>287</v>
      </c>
      <c r="B33" s="302">
        <v>2126</v>
      </c>
      <c r="C33" s="477">
        <v>14804</v>
      </c>
      <c r="D33" s="477">
        <v>19140</v>
      </c>
      <c r="E33" s="478">
        <v>129.28938124831129</v>
      </c>
      <c r="F33" s="477">
        <v>5461</v>
      </c>
      <c r="G33" s="477">
        <v>7194</v>
      </c>
      <c r="H33" s="478">
        <v>131.73411463101996</v>
      </c>
      <c r="I33" s="477">
        <v>917427</v>
      </c>
      <c r="J33" s="477">
        <v>28150</v>
      </c>
      <c r="K33" s="479">
        <v>3.0683640224235824</v>
      </c>
      <c r="L33" s="480"/>
    </row>
    <row r="34" spans="1:12" x14ac:dyDescent="0.25">
      <c r="A34" s="301" t="s">
        <v>288</v>
      </c>
      <c r="B34" s="302">
        <v>2127</v>
      </c>
      <c r="C34" s="477">
        <v>38112</v>
      </c>
      <c r="D34" s="477">
        <v>48570</v>
      </c>
      <c r="E34" s="478">
        <v>127.44017632241814</v>
      </c>
      <c r="F34" s="477">
        <v>14087</v>
      </c>
      <c r="G34" s="477">
        <v>18456</v>
      </c>
      <c r="H34" s="478">
        <v>131.01441044935046</v>
      </c>
      <c r="I34" s="477">
        <v>37253</v>
      </c>
      <c r="J34" s="477">
        <v>44700</v>
      </c>
      <c r="K34" s="479">
        <v>119.99033634875045</v>
      </c>
      <c r="L34" s="480"/>
    </row>
    <row r="35" spans="1:12" x14ac:dyDescent="0.25">
      <c r="A35" s="301" t="s">
        <v>289</v>
      </c>
      <c r="B35" s="302">
        <v>2129</v>
      </c>
      <c r="C35" s="477">
        <v>28729</v>
      </c>
      <c r="D35" s="477">
        <v>33680</v>
      </c>
      <c r="E35" s="478">
        <v>117.23345748198683</v>
      </c>
      <c r="F35" s="477">
        <v>10206</v>
      </c>
      <c r="G35" s="477">
        <v>12530</v>
      </c>
      <c r="H35" s="478">
        <v>122.77091906721536</v>
      </c>
      <c r="I35" s="477">
        <v>366131</v>
      </c>
      <c r="J35" s="477">
        <v>308688</v>
      </c>
      <c r="K35" s="479">
        <v>84.31080678773445</v>
      </c>
      <c r="L35" s="480"/>
    </row>
    <row r="36" spans="1:12" x14ac:dyDescent="0.25">
      <c r="A36" s="301" t="s">
        <v>290</v>
      </c>
      <c r="B36" s="302">
        <v>2131</v>
      </c>
      <c r="C36" s="477">
        <v>3978</v>
      </c>
      <c r="D36" s="477">
        <v>4461</v>
      </c>
      <c r="E36" s="478">
        <v>112.1417797888386</v>
      </c>
      <c r="F36" s="477">
        <v>1528</v>
      </c>
      <c r="G36" s="477">
        <v>1693</v>
      </c>
      <c r="H36" s="478">
        <v>110.79842931937173</v>
      </c>
      <c r="I36" s="477">
        <v>11579</v>
      </c>
      <c r="J36" s="477">
        <v>8345</v>
      </c>
      <c r="K36" s="479">
        <v>72.070126953968384</v>
      </c>
      <c r="L36" s="480"/>
    </row>
    <row r="37" spans="1:12" x14ac:dyDescent="0.25">
      <c r="A37" s="301" t="s">
        <v>291</v>
      </c>
      <c r="B37" s="302">
        <v>2132</v>
      </c>
      <c r="C37" s="477">
        <v>13722</v>
      </c>
      <c r="D37" s="477">
        <v>14473</v>
      </c>
      <c r="E37" s="478">
        <v>105.4729631249089</v>
      </c>
      <c r="F37" s="477">
        <v>4796</v>
      </c>
      <c r="G37" s="477">
        <v>5789</v>
      </c>
      <c r="H37" s="478">
        <v>120.70475396163469</v>
      </c>
      <c r="I37" s="477">
        <v>13915</v>
      </c>
      <c r="J37" s="477">
        <v>14505</v>
      </c>
      <c r="K37" s="479">
        <v>104.2400287459576</v>
      </c>
      <c r="L37" s="481"/>
    </row>
    <row r="38" spans="1:12" x14ac:dyDescent="0.25">
      <c r="A38" s="301" t="s">
        <v>292</v>
      </c>
      <c r="B38" s="302">
        <v>2133</v>
      </c>
      <c r="C38" s="477">
        <v>5671</v>
      </c>
      <c r="D38" s="477">
        <v>6959</v>
      </c>
      <c r="E38" s="478">
        <v>122.71204373126433</v>
      </c>
      <c r="F38" s="477">
        <v>2061</v>
      </c>
      <c r="G38" s="477">
        <v>2515</v>
      </c>
      <c r="H38" s="478">
        <v>122.0281416787967</v>
      </c>
      <c r="I38" s="477">
        <v>2920</v>
      </c>
      <c r="J38" s="477">
        <v>2565</v>
      </c>
      <c r="K38" s="479">
        <v>87.842465753424662</v>
      </c>
      <c r="L38" s="481"/>
    </row>
    <row r="39" spans="1:12" x14ac:dyDescent="0.25">
      <c r="A39" s="301" t="s">
        <v>293</v>
      </c>
      <c r="B39" s="302">
        <v>2134</v>
      </c>
      <c r="C39" s="477">
        <v>2459</v>
      </c>
      <c r="D39" s="477">
        <v>2695</v>
      </c>
      <c r="E39" s="478">
        <v>109.59739731598211</v>
      </c>
      <c r="F39" s="477">
        <v>1001</v>
      </c>
      <c r="G39" s="477">
        <v>1135</v>
      </c>
      <c r="H39" s="478">
        <v>113.38661338661339</v>
      </c>
      <c r="I39" s="477">
        <v>1533</v>
      </c>
      <c r="J39" s="477">
        <v>1321</v>
      </c>
      <c r="K39" s="479">
        <v>86.170906718851924</v>
      </c>
      <c r="L39" s="481"/>
    </row>
    <row r="40" spans="1:12" x14ac:dyDescent="0.25">
      <c r="A40" s="301" t="s">
        <v>294</v>
      </c>
      <c r="B40" s="302">
        <v>2136</v>
      </c>
      <c r="C40" s="477">
        <v>4319</v>
      </c>
      <c r="D40" s="477">
        <v>3926</v>
      </c>
      <c r="E40" s="478">
        <v>90.900671451724946</v>
      </c>
      <c r="F40" s="477">
        <v>1685</v>
      </c>
      <c r="G40" s="477">
        <v>1552</v>
      </c>
      <c r="H40" s="478">
        <v>92.106824925816014</v>
      </c>
      <c r="I40" s="477">
        <v>3470</v>
      </c>
      <c r="J40" s="477">
        <v>2365</v>
      </c>
      <c r="K40" s="479">
        <v>68.155619596541783</v>
      </c>
      <c r="L40" s="481"/>
    </row>
    <row r="41" spans="1:12" x14ac:dyDescent="0.25">
      <c r="A41" s="301" t="s">
        <v>295</v>
      </c>
      <c r="B41" s="302">
        <v>2137</v>
      </c>
      <c r="C41" s="477">
        <v>2215</v>
      </c>
      <c r="D41" s="477">
        <v>2319</v>
      </c>
      <c r="E41" s="478">
        <v>104.69525959367947</v>
      </c>
      <c r="F41" s="477">
        <v>774</v>
      </c>
      <c r="G41" s="477">
        <v>856</v>
      </c>
      <c r="H41" s="478">
        <v>110.59431524547803</v>
      </c>
      <c r="I41" s="477">
        <v>563</v>
      </c>
      <c r="J41" s="477">
        <v>1980</v>
      </c>
      <c r="K41" s="479">
        <v>351.68738898756664</v>
      </c>
      <c r="L41" s="481"/>
    </row>
    <row r="42" spans="1:12" x14ac:dyDescent="0.25">
      <c r="A42" s="301" t="s">
        <v>296</v>
      </c>
      <c r="B42" s="302">
        <v>2138</v>
      </c>
      <c r="C42" s="477">
        <v>2458</v>
      </c>
      <c r="D42" s="477">
        <v>2779</v>
      </c>
      <c r="E42" s="478">
        <v>113.05939788445892</v>
      </c>
      <c r="F42" s="477">
        <v>946</v>
      </c>
      <c r="G42" s="477">
        <v>1088</v>
      </c>
      <c r="H42" s="478">
        <v>115.01057082452431</v>
      </c>
      <c r="I42" s="477">
        <v>1282</v>
      </c>
      <c r="J42" s="477">
        <v>1373</v>
      </c>
      <c r="K42" s="479">
        <v>107.09828393135726</v>
      </c>
      <c r="L42" s="481"/>
    </row>
    <row r="43" spans="1:12" x14ac:dyDescent="0.25">
      <c r="A43" s="301" t="s">
        <v>297</v>
      </c>
      <c r="B43" s="302">
        <v>2140</v>
      </c>
      <c r="C43" s="477">
        <v>1657</v>
      </c>
      <c r="D43" s="477">
        <v>1941</v>
      </c>
      <c r="E43" s="478">
        <v>117.13940856970429</v>
      </c>
      <c r="F43" s="477">
        <v>599</v>
      </c>
      <c r="G43" s="477">
        <v>732</v>
      </c>
      <c r="H43" s="478">
        <v>122.20367278797997</v>
      </c>
      <c r="I43" s="477">
        <v>647</v>
      </c>
      <c r="J43" s="477">
        <v>570</v>
      </c>
      <c r="K43" s="479">
        <v>88.098918083462138</v>
      </c>
      <c r="L43" s="481"/>
    </row>
    <row r="44" spans="1:12" x14ac:dyDescent="0.25">
      <c r="A44" s="301" t="s">
        <v>298</v>
      </c>
      <c r="B44" s="302">
        <v>2141</v>
      </c>
      <c r="C44" s="477">
        <v>6495</v>
      </c>
      <c r="D44" s="477">
        <v>6492</v>
      </c>
      <c r="E44" s="478">
        <v>99.953810623556578</v>
      </c>
      <c r="F44" s="477">
        <v>2374</v>
      </c>
      <c r="G44" s="477">
        <v>2456</v>
      </c>
      <c r="H44" s="478">
        <v>103.45408593091828</v>
      </c>
      <c r="I44" s="477">
        <v>2766</v>
      </c>
      <c r="J44" s="477">
        <v>2240</v>
      </c>
      <c r="K44" s="479">
        <v>80.983369486623289</v>
      </c>
      <c r="L44" s="481"/>
    </row>
    <row r="45" spans="1:12" x14ac:dyDescent="0.25">
      <c r="A45" s="301" t="s">
        <v>299</v>
      </c>
      <c r="B45" s="302">
        <v>2142</v>
      </c>
      <c r="C45" s="477">
        <v>1693</v>
      </c>
      <c r="D45" s="477">
        <v>1872</v>
      </c>
      <c r="E45" s="478">
        <v>110.57294743059657</v>
      </c>
      <c r="F45" s="477">
        <v>686</v>
      </c>
      <c r="G45" s="477">
        <v>746</v>
      </c>
      <c r="H45" s="478">
        <v>108.74635568513119</v>
      </c>
      <c r="I45" s="477">
        <v>6135</v>
      </c>
      <c r="J45" s="477">
        <v>6051</v>
      </c>
      <c r="K45" s="479">
        <v>98.630806845965765</v>
      </c>
      <c r="L45" s="481"/>
    </row>
    <row r="46" spans="1:12" x14ac:dyDescent="0.25">
      <c r="A46" s="301" t="s">
        <v>300</v>
      </c>
      <c r="B46" s="302">
        <v>2148</v>
      </c>
      <c r="C46" s="477">
        <v>138786</v>
      </c>
      <c r="D46" s="477">
        <v>3304</v>
      </c>
      <c r="E46" s="478">
        <v>2.3806435807646307</v>
      </c>
      <c r="F46" s="477">
        <v>48439</v>
      </c>
      <c r="G46" s="477">
        <v>1295</v>
      </c>
      <c r="H46" s="478">
        <v>2.6734655959041271</v>
      </c>
      <c r="I46" s="477">
        <v>1713860</v>
      </c>
      <c r="J46" s="477">
        <v>93681</v>
      </c>
      <c r="K46" s="479">
        <v>5.4660824104652663</v>
      </c>
      <c r="L46" s="481"/>
    </row>
    <row r="47" spans="1:12" x14ac:dyDescent="0.25">
      <c r="A47" s="301" t="s">
        <v>301</v>
      </c>
      <c r="B47" s="302">
        <v>2151</v>
      </c>
      <c r="C47" s="477">
        <v>15028</v>
      </c>
      <c r="D47" s="477">
        <v>3139</v>
      </c>
      <c r="E47" s="478">
        <v>20.887676337503326</v>
      </c>
      <c r="F47" s="477">
        <v>5252</v>
      </c>
      <c r="G47" s="477">
        <v>1093</v>
      </c>
      <c r="H47" s="478">
        <v>20.811119573495809</v>
      </c>
      <c r="I47" s="477">
        <v>5065</v>
      </c>
      <c r="J47" s="477">
        <v>1886</v>
      </c>
      <c r="K47" s="479">
        <v>37.235932872655482</v>
      </c>
      <c r="L47" s="481"/>
    </row>
    <row r="48" spans="1:12" x14ac:dyDescent="0.25">
      <c r="A48" s="482" t="s">
        <v>302</v>
      </c>
      <c r="B48" s="302">
        <v>2155</v>
      </c>
      <c r="C48" s="477">
        <v>1213</v>
      </c>
      <c r="D48" s="477">
        <v>1239</v>
      </c>
      <c r="E48" s="478">
        <v>102.1434460016488</v>
      </c>
      <c r="F48" s="477">
        <v>433</v>
      </c>
      <c r="G48" s="477">
        <v>472</v>
      </c>
      <c r="H48" s="478">
        <v>109.00692840646651</v>
      </c>
      <c r="I48" s="477">
        <v>565</v>
      </c>
      <c r="J48" s="477">
        <v>571</v>
      </c>
      <c r="K48" s="479">
        <v>101.06194690265487</v>
      </c>
      <c r="L48" s="481"/>
    </row>
    <row r="49" spans="1:12" x14ac:dyDescent="0.25">
      <c r="A49" s="483" t="s">
        <v>303</v>
      </c>
      <c r="B49" s="302">
        <v>2156</v>
      </c>
      <c r="C49" s="477">
        <v>3615</v>
      </c>
      <c r="D49" s="477">
        <v>3264</v>
      </c>
      <c r="E49" s="478">
        <v>90.290456431535276</v>
      </c>
      <c r="F49" s="477">
        <v>1202</v>
      </c>
      <c r="G49" s="477">
        <v>1129</v>
      </c>
      <c r="H49" s="478">
        <v>93.92678868552413</v>
      </c>
      <c r="I49" s="477">
        <v>700</v>
      </c>
      <c r="J49" s="477">
        <v>1463</v>
      </c>
      <c r="K49" s="479">
        <v>209</v>
      </c>
      <c r="L49" s="481"/>
    </row>
    <row r="50" spans="1:12" ht="13.8" thickBot="1" x14ac:dyDescent="0.3">
      <c r="A50" s="484" t="s">
        <v>304</v>
      </c>
      <c r="B50" s="485">
        <v>2157</v>
      </c>
      <c r="C50" s="477">
        <v>0</v>
      </c>
      <c r="D50" s="477">
        <v>282</v>
      </c>
      <c r="E50" s="478">
        <v>0</v>
      </c>
      <c r="F50" s="477">
        <v>0</v>
      </c>
      <c r="G50" s="477">
        <v>138</v>
      </c>
      <c r="H50" s="478">
        <v>0</v>
      </c>
      <c r="I50" s="477">
        <v>0</v>
      </c>
      <c r="J50" s="477">
        <v>8583</v>
      </c>
      <c r="K50" s="479">
        <v>0</v>
      </c>
      <c r="L50" s="481"/>
    </row>
    <row r="51" spans="1:12" ht="13.8" thickBot="1" x14ac:dyDescent="0.3">
      <c r="A51" s="486" t="s">
        <v>262</v>
      </c>
      <c r="B51" s="487" t="s">
        <v>448</v>
      </c>
      <c r="C51" s="488">
        <v>2632891</v>
      </c>
      <c r="D51" s="488">
        <v>2701444</v>
      </c>
      <c r="E51" s="489">
        <v>102.60371583935681</v>
      </c>
      <c r="F51" s="488">
        <v>930997</v>
      </c>
      <c r="G51" s="488">
        <v>984500</v>
      </c>
      <c r="H51" s="489">
        <v>105.74684988243787</v>
      </c>
      <c r="I51" s="488">
        <v>5899865</v>
      </c>
      <c r="J51" s="488">
        <v>2338207</v>
      </c>
      <c r="K51" s="490">
        <v>39.631533941878331</v>
      </c>
      <c r="L51" s="481"/>
    </row>
    <row r="52" spans="1:12" ht="13.8" thickTop="1" x14ac:dyDescent="0.25">
      <c r="A52" s="491"/>
      <c r="B52" s="491"/>
      <c r="C52" s="491"/>
      <c r="D52" s="491"/>
      <c r="E52" s="491"/>
      <c r="F52" s="491"/>
      <c r="G52" s="491"/>
      <c r="H52" s="491"/>
      <c r="I52" s="491"/>
      <c r="J52" s="491"/>
      <c r="K52" s="491"/>
      <c r="L52" s="481"/>
    </row>
    <row r="53" spans="1:12" x14ac:dyDescent="0.25">
      <c r="A53" s="491"/>
      <c r="B53" s="491"/>
      <c r="C53" s="491"/>
      <c r="D53" s="491"/>
      <c r="E53" s="491"/>
      <c r="F53" s="491"/>
      <c r="G53" s="491"/>
      <c r="H53" s="491"/>
      <c r="I53" s="491"/>
      <c r="J53" s="491"/>
      <c r="K53" s="491"/>
    </row>
    <row r="54" spans="1:12" ht="13.8" thickBot="1" x14ac:dyDescent="0.3">
      <c r="A54" s="491"/>
      <c r="B54" s="491"/>
      <c r="C54" s="491"/>
      <c r="D54" s="491"/>
      <c r="E54" s="491"/>
      <c r="F54" s="491"/>
      <c r="G54" s="491"/>
      <c r="H54" s="491"/>
      <c r="I54" s="491"/>
      <c r="J54" s="491"/>
      <c r="K54" s="491"/>
    </row>
    <row r="55" spans="1:12" ht="12.75" customHeight="1" x14ac:dyDescent="0.25">
      <c r="A55" s="452" t="s">
        <v>218</v>
      </c>
      <c r="B55" s="453"/>
      <c r="C55" s="498" t="s">
        <v>453</v>
      </c>
      <c r="D55" s="499"/>
      <c r="E55" s="500"/>
      <c r="F55" s="501" t="s">
        <v>454</v>
      </c>
      <c r="G55" s="502"/>
      <c r="H55" s="503"/>
      <c r="I55" s="459" t="s">
        <v>455</v>
      </c>
      <c r="J55" s="460"/>
      <c r="K55" s="461"/>
    </row>
    <row r="56" spans="1:12" ht="54.6" customHeight="1" x14ac:dyDescent="0.25">
      <c r="A56" s="462"/>
      <c r="B56" s="463"/>
      <c r="C56" s="504"/>
      <c r="D56" s="505"/>
      <c r="E56" s="506"/>
      <c r="F56" s="507"/>
      <c r="G56" s="508"/>
      <c r="H56" s="509"/>
      <c r="I56" s="468"/>
      <c r="J56" s="469"/>
      <c r="K56" s="470"/>
    </row>
    <row r="57" spans="1:12" ht="12.75" customHeight="1" thickBot="1" x14ac:dyDescent="0.3">
      <c r="A57" s="471"/>
      <c r="B57" s="472" t="s">
        <v>267</v>
      </c>
      <c r="C57" s="474" t="s">
        <v>222</v>
      </c>
      <c r="D57" s="474" t="s">
        <v>223</v>
      </c>
      <c r="E57" s="474" t="s">
        <v>224</v>
      </c>
      <c r="F57" s="474" t="s">
        <v>222</v>
      </c>
      <c r="G57" s="474" t="s">
        <v>223</v>
      </c>
      <c r="H57" s="474" t="s">
        <v>224</v>
      </c>
      <c r="I57" s="474" t="s">
        <v>222</v>
      </c>
      <c r="J57" s="474" t="s">
        <v>223</v>
      </c>
      <c r="K57" s="475" t="s">
        <v>224</v>
      </c>
    </row>
    <row r="58" spans="1:12" x14ac:dyDescent="0.25">
      <c r="A58" s="295" t="s">
        <v>268</v>
      </c>
      <c r="B58" s="296">
        <v>2101</v>
      </c>
      <c r="C58" s="477">
        <v>179</v>
      </c>
      <c r="D58" s="477">
        <v>581</v>
      </c>
      <c r="E58" s="510">
        <v>324.5810055865922</v>
      </c>
      <c r="F58" s="477">
        <v>0</v>
      </c>
      <c r="G58" s="477">
        <v>0</v>
      </c>
      <c r="H58" s="510">
        <v>0</v>
      </c>
      <c r="I58" s="477">
        <v>36618</v>
      </c>
      <c r="J58" s="477">
        <v>38172</v>
      </c>
      <c r="K58" s="511">
        <v>104.24381451745043</v>
      </c>
    </row>
    <row r="59" spans="1:12" x14ac:dyDescent="0.25">
      <c r="A59" s="301" t="s">
        <v>269</v>
      </c>
      <c r="B59" s="302">
        <v>2102</v>
      </c>
      <c r="C59" s="477">
        <v>218</v>
      </c>
      <c r="D59" s="477">
        <v>296</v>
      </c>
      <c r="E59" s="510">
        <v>135.77981651376146</v>
      </c>
      <c r="F59" s="477">
        <v>0</v>
      </c>
      <c r="G59" s="477">
        <v>0</v>
      </c>
      <c r="H59" s="510">
        <v>0</v>
      </c>
      <c r="I59" s="477">
        <v>5308</v>
      </c>
      <c r="J59" s="477">
        <v>6429</v>
      </c>
      <c r="K59" s="511">
        <v>121.11906556141673</v>
      </c>
    </row>
    <row r="60" spans="1:12" x14ac:dyDescent="0.25">
      <c r="A60" s="301" t="s">
        <v>270</v>
      </c>
      <c r="B60" s="302">
        <v>2103</v>
      </c>
      <c r="C60" s="477">
        <v>73715</v>
      </c>
      <c r="D60" s="477">
        <v>21403</v>
      </c>
      <c r="E60" s="510">
        <v>29.034796174455675</v>
      </c>
      <c r="F60" s="477">
        <v>0</v>
      </c>
      <c r="G60" s="477">
        <v>0</v>
      </c>
      <c r="H60" s="510">
        <v>0</v>
      </c>
      <c r="I60" s="477">
        <v>106903</v>
      </c>
      <c r="J60" s="477">
        <v>69739</v>
      </c>
      <c r="K60" s="511">
        <v>65.2357744871519</v>
      </c>
    </row>
    <row r="61" spans="1:12" x14ac:dyDescent="0.25">
      <c r="A61" s="301" t="s">
        <v>271</v>
      </c>
      <c r="B61" s="302">
        <v>2104</v>
      </c>
      <c r="C61" s="477">
        <v>63588</v>
      </c>
      <c r="D61" s="477">
        <v>164829</v>
      </c>
      <c r="E61" s="510">
        <v>259.21400264200793</v>
      </c>
      <c r="F61" s="477">
        <v>0</v>
      </c>
      <c r="G61" s="477">
        <v>0</v>
      </c>
      <c r="H61" s="510">
        <v>0</v>
      </c>
      <c r="I61" s="477">
        <v>771527</v>
      </c>
      <c r="J61" s="477">
        <v>228617</v>
      </c>
      <c r="K61" s="511">
        <v>29.631756244434737</v>
      </c>
    </row>
    <row r="62" spans="1:12" x14ac:dyDescent="0.25">
      <c r="A62" s="301" t="s">
        <v>272</v>
      </c>
      <c r="B62" s="302">
        <v>2105</v>
      </c>
      <c r="C62" s="477">
        <v>399</v>
      </c>
      <c r="D62" s="477">
        <v>502</v>
      </c>
      <c r="E62" s="510">
        <v>125.81453634085213</v>
      </c>
      <c r="F62" s="477">
        <v>0</v>
      </c>
      <c r="G62" s="477">
        <v>0</v>
      </c>
      <c r="H62" s="510">
        <v>0</v>
      </c>
      <c r="I62" s="477">
        <v>7269</v>
      </c>
      <c r="J62" s="477">
        <v>7175</v>
      </c>
      <c r="K62" s="511">
        <v>98.706837254092719</v>
      </c>
    </row>
    <row r="63" spans="1:12" x14ac:dyDescent="0.25">
      <c r="A63" s="301" t="s">
        <v>447</v>
      </c>
      <c r="B63" s="302">
        <v>2106</v>
      </c>
      <c r="C63" s="477">
        <v>68</v>
      </c>
      <c r="D63" s="477">
        <v>335</v>
      </c>
      <c r="E63" s="510">
        <v>492.64705882352939</v>
      </c>
      <c r="F63" s="477">
        <v>0</v>
      </c>
      <c r="G63" s="477">
        <v>0</v>
      </c>
      <c r="H63" s="510">
        <v>0</v>
      </c>
      <c r="I63" s="477">
        <v>13128</v>
      </c>
      <c r="J63" s="477">
        <v>14181</v>
      </c>
      <c r="K63" s="511">
        <v>108.02102376599635</v>
      </c>
    </row>
    <row r="64" spans="1:12" x14ac:dyDescent="0.25">
      <c r="A64" s="301" t="s">
        <v>274</v>
      </c>
      <c r="B64" s="302">
        <v>2107</v>
      </c>
      <c r="C64" s="477">
        <v>4781</v>
      </c>
      <c r="D64" s="477">
        <v>6657</v>
      </c>
      <c r="E64" s="510">
        <v>139.23865300146412</v>
      </c>
      <c r="F64" s="477">
        <v>0</v>
      </c>
      <c r="G64" s="477">
        <v>0</v>
      </c>
      <c r="H64" s="510">
        <v>0</v>
      </c>
      <c r="I64" s="477">
        <v>117539</v>
      </c>
      <c r="J64" s="477">
        <v>121513</v>
      </c>
      <c r="K64" s="511">
        <v>103.38100545350903</v>
      </c>
    </row>
    <row r="65" spans="1:11" x14ac:dyDescent="0.25">
      <c r="A65" s="301" t="s">
        <v>275</v>
      </c>
      <c r="B65" s="302">
        <v>2108</v>
      </c>
      <c r="C65" s="477">
        <v>104</v>
      </c>
      <c r="D65" s="477">
        <v>281</v>
      </c>
      <c r="E65" s="510">
        <v>270.19230769230768</v>
      </c>
      <c r="F65" s="477">
        <v>0</v>
      </c>
      <c r="G65" s="477">
        <v>0</v>
      </c>
      <c r="H65" s="510">
        <v>0</v>
      </c>
      <c r="I65" s="477">
        <v>12419</v>
      </c>
      <c r="J65" s="477">
        <v>13648</v>
      </c>
      <c r="K65" s="511">
        <v>109.89612690232708</v>
      </c>
    </row>
    <row r="66" spans="1:11" x14ac:dyDescent="0.25">
      <c r="A66" s="301" t="s">
        <v>276</v>
      </c>
      <c r="B66" s="302">
        <v>2109</v>
      </c>
      <c r="C66" s="477">
        <v>0</v>
      </c>
      <c r="D66" s="477">
        <v>0</v>
      </c>
      <c r="E66" s="510">
        <v>0</v>
      </c>
      <c r="F66" s="477">
        <v>0</v>
      </c>
      <c r="G66" s="477">
        <v>0</v>
      </c>
      <c r="H66" s="510">
        <v>0</v>
      </c>
      <c r="I66" s="477">
        <v>59968</v>
      </c>
      <c r="J66" s="477">
        <v>77713</v>
      </c>
      <c r="K66" s="511">
        <v>129.59078175026681</v>
      </c>
    </row>
    <row r="67" spans="1:11" x14ac:dyDescent="0.25">
      <c r="A67" s="301" t="s">
        <v>277</v>
      </c>
      <c r="B67" s="302">
        <v>2110</v>
      </c>
      <c r="C67" s="477">
        <v>34582</v>
      </c>
      <c r="D67" s="477">
        <v>27048</v>
      </c>
      <c r="E67" s="510">
        <v>78.214099820715987</v>
      </c>
      <c r="F67" s="477">
        <v>0</v>
      </c>
      <c r="G67" s="477">
        <v>0</v>
      </c>
      <c r="H67" s="510">
        <v>0</v>
      </c>
      <c r="I67" s="477">
        <v>152992</v>
      </c>
      <c r="J67" s="477">
        <v>155289</v>
      </c>
      <c r="K67" s="511">
        <v>101.50138569336958</v>
      </c>
    </row>
    <row r="68" spans="1:11" x14ac:dyDescent="0.25">
      <c r="A68" s="301" t="s">
        <v>278</v>
      </c>
      <c r="B68" s="302">
        <v>2111</v>
      </c>
      <c r="C68" s="477">
        <v>151834</v>
      </c>
      <c r="D68" s="477">
        <v>193272</v>
      </c>
      <c r="E68" s="510">
        <v>127.2916474570913</v>
      </c>
      <c r="F68" s="477">
        <v>0</v>
      </c>
      <c r="G68" s="477">
        <v>0</v>
      </c>
      <c r="H68" s="510">
        <v>0</v>
      </c>
      <c r="I68" s="477">
        <v>1310998</v>
      </c>
      <c r="J68" s="477">
        <v>1188299</v>
      </c>
      <c r="K68" s="511">
        <v>90.640794265132371</v>
      </c>
    </row>
    <row r="69" spans="1:11" x14ac:dyDescent="0.25">
      <c r="A69" s="301" t="s">
        <v>279</v>
      </c>
      <c r="B69" s="302">
        <v>2112</v>
      </c>
      <c r="C69" s="477">
        <v>89646</v>
      </c>
      <c r="D69" s="477">
        <v>212350</v>
      </c>
      <c r="E69" s="510">
        <v>236.8761573299422</v>
      </c>
      <c r="F69" s="477">
        <v>0</v>
      </c>
      <c r="G69" s="477">
        <v>0</v>
      </c>
      <c r="H69" s="510">
        <v>0</v>
      </c>
      <c r="I69" s="477">
        <v>1561095</v>
      </c>
      <c r="J69" s="477">
        <v>1729306</v>
      </c>
      <c r="K69" s="511">
        <v>110.77519305359378</v>
      </c>
    </row>
    <row r="70" spans="1:11" x14ac:dyDescent="0.25">
      <c r="A70" s="301" t="s">
        <v>280</v>
      </c>
      <c r="B70" s="302">
        <v>2113</v>
      </c>
      <c r="C70" s="477">
        <v>23585</v>
      </c>
      <c r="D70" s="477">
        <v>32262</v>
      </c>
      <c r="E70" s="510">
        <v>136.79033283866866</v>
      </c>
      <c r="F70" s="477">
        <v>0</v>
      </c>
      <c r="G70" s="477">
        <v>0</v>
      </c>
      <c r="H70" s="510">
        <v>0</v>
      </c>
      <c r="I70" s="477">
        <v>507960</v>
      </c>
      <c r="J70" s="477">
        <v>539028</v>
      </c>
      <c r="K70" s="511">
        <v>106.11622962437987</v>
      </c>
    </row>
    <row r="71" spans="1:11" x14ac:dyDescent="0.25">
      <c r="A71" s="301" t="s">
        <v>281</v>
      </c>
      <c r="B71" s="302">
        <v>2115</v>
      </c>
      <c r="C71" s="477">
        <v>25142</v>
      </c>
      <c r="D71" s="477">
        <v>56785</v>
      </c>
      <c r="E71" s="510">
        <v>225.85713149311908</v>
      </c>
      <c r="F71" s="477">
        <v>0</v>
      </c>
      <c r="G71" s="477">
        <v>0</v>
      </c>
      <c r="H71" s="510">
        <v>0</v>
      </c>
      <c r="I71" s="477">
        <v>526597</v>
      </c>
      <c r="J71" s="477">
        <v>545947</v>
      </c>
      <c r="K71" s="511">
        <v>103.67453669504383</v>
      </c>
    </row>
    <row r="72" spans="1:11" x14ac:dyDescent="0.25">
      <c r="A72" s="301" t="s">
        <v>282</v>
      </c>
      <c r="B72" s="302">
        <v>2118</v>
      </c>
      <c r="C72" s="477">
        <v>38440</v>
      </c>
      <c r="D72" s="477">
        <v>127084</v>
      </c>
      <c r="E72" s="510">
        <v>330.60353798126954</v>
      </c>
      <c r="F72" s="477">
        <v>0</v>
      </c>
      <c r="G72" s="477">
        <v>0</v>
      </c>
      <c r="H72" s="510">
        <v>0</v>
      </c>
      <c r="I72" s="477">
        <v>69760</v>
      </c>
      <c r="J72" s="477">
        <v>180628</v>
      </c>
      <c r="K72" s="511">
        <v>258.92775229357795</v>
      </c>
    </row>
    <row r="73" spans="1:11" x14ac:dyDescent="0.25">
      <c r="A73" s="301" t="s">
        <v>283</v>
      </c>
      <c r="B73" s="302">
        <v>2120</v>
      </c>
      <c r="C73" s="477">
        <v>2712224</v>
      </c>
      <c r="D73" s="477">
        <v>3028205</v>
      </c>
      <c r="E73" s="510">
        <v>111.6502545512465</v>
      </c>
      <c r="F73" s="477">
        <v>0</v>
      </c>
      <c r="G73" s="477">
        <v>0</v>
      </c>
      <c r="H73" s="510">
        <v>0</v>
      </c>
      <c r="I73" s="477">
        <v>3225921</v>
      </c>
      <c r="J73" s="477">
        <v>3372640</v>
      </c>
      <c r="K73" s="511">
        <v>104.54812749599262</v>
      </c>
    </row>
    <row r="74" spans="1:11" x14ac:dyDescent="0.25">
      <c r="A74" s="301" t="s">
        <v>284</v>
      </c>
      <c r="B74" s="302">
        <v>2121</v>
      </c>
      <c r="C74" s="477">
        <v>1298154</v>
      </c>
      <c r="D74" s="477">
        <v>1774258</v>
      </c>
      <c r="E74" s="510">
        <v>136.67546377394362</v>
      </c>
      <c r="F74" s="477">
        <v>0</v>
      </c>
      <c r="G74" s="477">
        <v>0</v>
      </c>
      <c r="H74" s="510">
        <v>0</v>
      </c>
      <c r="I74" s="477">
        <v>1400931</v>
      </c>
      <c r="J74" s="477">
        <v>2174126</v>
      </c>
      <c r="K74" s="511">
        <v>155.19151193028065</v>
      </c>
    </row>
    <row r="75" spans="1:11" x14ac:dyDescent="0.25">
      <c r="A75" s="301" t="s">
        <v>285</v>
      </c>
      <c r="B75" s="302">
        <v>2122</v>
      </c>
      <c r="C75" s="477">
        <v>3232713</v>
      </c>
      <c r="D75" s="477">
        <v>3711540</v>
      </c>
      <c r="E75" s="510">
        <v>114.81192422587468</v>
      </c>
      <c r="F75" s="477">
        <v>0</v>
      </c>
      <c r="G75" s="477">
        <v>0</v>
      </c>
      <c r="H75" s="510">
        <v>0</v>
      </c>
      <c r="I75" s="477">
        <v>3808336</v>
      </c>
      <c r="J75" s="477">
        <v>4124167</v>
      </c>
      <c r="K75" s="511">
        <v>108.29314955403095</v>
      </c>
    </row>
    <row r="76" spans="1:11" x14ac:dyDescent="0.25">
      <c r="A76" s="301" t="s">
        <v>286</v>
      </c>
      <c r="B76" s="302">
        <v>2124</v>
      </c>
      <c r="C76" s="477">
        <v>236609</v>
      </c>
      <c r="D76" s="477">
        <v>261781</v>
      </c>
      <c r="E76" s="510">
        <v>110.63864857211686</v>
      </c>
      <c r="F76" s="477">
        <v>0</v>
      </c>
      <c r="G76" s="477">
        <v>0</v>
      </c>
      <c r="H76" s="510">
        <v>0</v>
      </c>
      <c r="I76" s="477">
        <v>282170</v>
      </c>
      <c r="J76" s="477">
        <v>306562</v>
      </c>
      <c r="K76" s="511">
        <v>108.64443420632952</v>
      </c>
    </row>
    <row r="77" spans="1:11" x14ac:dyDescent="0.25">
      <c r="A77" s="301" t="s">
        <v>287</v>
      </c>
      <c r="B77" s="302">
        <v>2126</v>
      </c>
      <c r="C77" s="477">
        <v>252278</v>
      </c>
      <c r="D77" s="477">
        <v>501973</v>
      </c>
      <c r="E77" s="510">
        <v>198.97612950792379</v>
      </c>
      <c r="F77" s="477">
        <v>0</v>
      </c>
      <c r="G77" s="477">
        <v>0</v>
      </c>
      <c r="H77" s="510">
        <v>0</v>
      </c>
      <c r="I77" s="477">
        <v>1189970</v>
      </c>
      <c r="J77" s="477">
        <v>556457</v>
      </c>
      <c r="K77" s="511">
        <v>46.762271317764309</v>
      </c>
    </row>
    <row r="78" spans="1:11" x14ac:dyDescent="0.25">
      <c r="A78" s="301" t="s">
        <v>288</v>
      </c>
      <c r="B78" s="302">
        <v>2127</v>
      </c>
      <c r="C78" s="477">
        <v>1120146</v>
      </c>
      <c r="D78" s="477">
        <v>616293</v>
      </c>
      <c r="E78" s="510">
        <v>55.018988596129439</v>
      </c>
      <c r="F78" s="477">
        <v>0</v>
      </c>
      <c r="G78" s="477">
        <v>0</v>
      </c>
      <c r="H78" s="510">
        <v>0</v>
      </c>
      <c r="I78" s="477">
        <v>1209598</v>
      </c>
      <c r="J78" s="477">
        <v>728019</v>
      </c>
      <c r="K78" s="511">
        <v>60.18685546768431</v>
      </c>
    </row>
    <row r="79" spans="1:11" x14ac:dyDescent="0.25">
      <c r="A79" s="301" t="s">
        <v>289</v>
      </c>
      <c r="B79" s="302">
        <v>2129</v>
      </c>
      <c r="C79" s="477">
        <v>709757</v>
      </c>
      <c r="D79" s="477">
        <v>940465</v>
      </c>
      <c r="E79" s="510">
        <v>132.50520952945868</v>
      </c>
      <c r="F79" s="477">
        <v>0</v>
      </c>
      <c r="G79" s="477">
        <v>0</v>
      </c>
      <c r="H79" s="510">
        <v>0</v>
      </c>
      <c r="I79" s="477">
        <v>1114823</v>
      </c>
      <c r="J79" s="477">
        <v>1295363</v>
      </c>
      <c r="K79" s="511">
        <v>116.19449903706688</v>
      </c>
    </row>
    <row r="80" spans="1:11" x14ac:dyDescent="0.25">
      <c r="A80" s="301" t="s">
        <v>290</v>
      </c>
      <c r="B80" s="302">
        <v>2131</v>
      </c>
      <c r="C80" s="477">
        <v>605</v>
      </c>
      <c r="D80" s="477">
        <v>523</v>
      </c>
      <c r="E80" s="510">
        <v>86.446280991735534</v>
      </c>
      <c r="F80" s="477">
        <v>0</v>
      </c>
      <c r="G80" s="477">
        <v>0</v>
      </c>
      <c r="H80" s="510">
        <v>0</v>
      </c>
      <c r="I80" s="477">
        <v>17690</v>
      </c>
      <c r="J80" s="477">
        <v>15022</v>
      </c>
      <c r="K80" s="511">
        <v>84.918032786885249</v>
      </c>
    </row>
    <row r="81" spans="1:11" x14ac:dyDescent="0.25">
      <c r="A81" s="301" t="s">
        <v>291</v>
      </c>
      <c r="B81" s="302">
        <v>2132</v>
      </c>
      <c r="C81" s="477">
        <v>930</v>
      </c>
      <c r="D81" s="477">
        <v>1280</v>
      </c>
      <c r="E81" s="510">
        <v>137.63440860215053</v>
      </c>
      <c r="F81" s="477">
        <v>0</v>
      </c>
      <c r="G81" s="477">
        <v>0</v>
      </c>
      <c r="H81" s="510">
        <v>0</v>
      </c>
      <c r="I81" s="477">
        <v>33363</v>
      </c>
      <c r="J81" s="477">
        <v>36047</v>
      </c>
      <c r="K81" s="511">
        <v>108.04484009231784</v>
      </c>
    </row>
    <row r="82" spans="1:11" x14ac:dyDescent="0.25">
      <c r="A82" s="301" t="s">
        <v>292</v>
      </c>
      <c r="B82" s="302">
        <v>2133</v>
      </c>
      <c r="C82" s="477">
        <v>53</v>
      </c>
      <c r="D82" s="477">
        <v>231</v>
      </c>
      <c r="E82" s="510">
        <v>435.84905660377359</v>
      </c>
      <c r="F82" s="477">
        <v>0</v>
      </c>
      <c r="G82" s="477">
        <v>0</v>
      </c>
      <c r="H82" s="510">
        <v>0</v>
      </c>
      <c r="I82" s="477">
        <v>10705</v>
      </c>
      <c r="J82" s="477">
        <v>12270</v>
      </c>
      <c r="K82" s="511">
        <v>114.61933675852406</v>
      </c>
    </row>
    <row r="83" spans="1:11" x14ac:dyDescent="0.25">
      <c r="A83" s="301" t="s">
        <v>293</v>
      </c>
      <c r="B83" s="302">
        <v>2134</v>
      </c>
      <c r="C83" s="477">
        <v>23</v>
      </c>
      <c r="D83" s="477">
        <v>123</v>
      </c>
      <c r="E83" s="510">
        <v>534.78260869565213</v>
      </c>
      <c r="F83" s="477">
        <v>0</v>
      </c>
      <c r="G83" s="477">
        <v>0</v>
      </c>
      <c r="H83" s="510">
        <v>0</v>
      </c>
      <c r="I83" s="477">
        <v>5016</v>
      </c>
      <c r="J83" s="477">
        <v>5274</v>
      </c>
      <c r="K83" s="511">
        <v>105.14354066985646</v>
      </c>
    </row>
    <row r="84" spans="1:11" x14ac:dyDescent="0.25">
      <c r="A84" s="301" t="s">
        <v>294</v>
      </c>
      <c r="B84" s="302">
        <v>2136</v>
      </c>
      <c r="C84" s="477">
        <v>1061</v>
      </c>
      <c r="D84" s="477">
        <v>1066</v>
      </c>
      <c r="E84" s="510">
        <v>100.47125353440151</v>
      </c>
      <c r="F84" s="477">
        <v>0</v>
      </c>
      <c r="G84" s="477">
        <v>0</v>
      </c>
      <c r="H84" s="510">
        <v>0</v>
      </c>
      <c r="I84" s="477">
        <v>10535</v>
      </c>
      <c r="J84" s="477">
        <v>8909</v>
      </c>
      <c r="K84" s="511">
        <v>84.565733270052206</v>
      </c>
    </row>
    <row r="85" spans="1:11" x14ac:dyDescent="0.25">
      <c r="A85" s="301" t="s">
        <v>295</v>
      </c>
      <c r="B85" s="302">
        <v>2137</v>
      </c>
      <c r="C85" s="477">
        <v>193</v>
      </c>
      <c r="D85" s="477">
        <v>206</v>
      </c>
      <c r="E85" s="510">
        <v>106.7357512953368</v>
      </c>
      <c r="F85" s="477">
        <v>0</v>
      </c>
      <c r="G85" s="477">
        <v>0</v>
      </c>
      <c r="H85" s="510">
        <v>0</v>
      </c>
      <c r="I85" s="477">
        <v>3745</v>
      </c>
      <c r="J85" s="477">
        <v>5361</v>
      </c>
      <c r="K85" s="511">
        <v>143.150867823765</v>
      </c>
    </row>
    <row r="86" spans="1:11" x14ac:dyDescent="0.25">
      <c r="A86" s="301" t="s">
        <v>296</v>
      </c>
      <c r="B86" s="302">
        <v>2138</v>
      </c>
      <c r="C86" s="477">
        <v>1341</v>
      </c>
      <c r="D86" s="477">
        <v>1515</v>
      </c>
      <c r="E86" s="510">
        <v>112.97539149888144</v>
      </c>
      <c r="F86" s="477">
        <v>0</v>
      </c>
      <c r="G86" s="477">
        <v>0</v>
      </c>
      <c r="H86" s="510">
        <v>0</v>
      </c>
      <c r="I86" s="477">
        <v>6027</v>
      </c>
      <c r="J86" s="477">
        <v>6755</v>
      </c>
      <c r="K86" s="511">
        <v>112.07897793263646</v>
      </c>
    </row>
    <row r="87" spans="1:11" x14ac:dyDescent="0.25">
      <c r="A87" s="301" t="s">
        <v>297</v>
      </c>
      <c r="B87" s="302">
        <v>2140</v>
      </c>
      <c r="C87" s="477">
        <v>26</v>
      </c>
      <c r="D87" s="477">
        <v>65</v>
      </c>
      <c r="E87" s="510">
        <v>250</v>
      </c>
      <c r="F87" s="477">
        <v>0</v>
      </c>
      <c r="G87" s="477">
        <v>0</v>
      </c>
      <c r="H87" s="510">
        <v>0</v>
      </c>
      <c r="I87" s="477">
        <v>2929</v>
      </c>
      <c r="J87" s="477">
        <v>3308</v>
      </c>
      <c r="K87" s="511">
        <v>112.93956981905087</v>
      </c>
    </row>
    <row r="88" spans="1:11" x14ac:dyDescent="0.25">
      <c r="A88" s="301" t="s">
        <v>298</v>
      </c>
      <c r="B88" s="302">
        <v>2141</v>
      </c>
      <c r="C88" s="477">
        <v>959</v>
      </c>
      <c r="D88" s="477">
        <v>1655</v>
      </c>
      <c r="E88" s="510">
        <v>172.57559958289886</v>
      </c>
      <c r="F88" s="477">
        <v>0</v>
      </c>
      <c r="G88" s="477">
        <v>0</v>
      </c>
      <c r="H88" s="510">
        <v>0</v>
      </c>
      <c r="I88" s="477">
        <v>12594</v>
      </c>
      <c r="J88" s="477">
        <v>12843</v>
      </c>
      <c r="K88" s="511">
        <v>101.97713196760363</v>
      </c>
    </row>
    <row r="89" spans="1:11" x14ac:dyDescent="0.25">
      <c r="A89" s="301" t="s">
        <v>299</v>
      </c>
      <c r="B89" s="302">
        <v>2142</v>
      </c>
      <c r="C89" s="477">
        <v>33</v>
      </c>
      <c r="D89" s="477">
        <v>67</v>
      </c>
      <c r="E89" s="510">
        <v>203.03030303030303</v>
      </c>
      <c r="F89" s="477">
        <v>0</v>
      </c>
      <c r="G89" s="477">
        <v>0</v>
      </c>
      <c r="H89" s="510">
        <v>0</v>
      </c>
      <c r="I89" s="477">
        <v>8547</v>
      </c>
      <c r="J89" s="477">
        <v>8736</v>
      </c>
      <c r="K89" s="511">
        <v>102.21130221130221</v>
      </c>
    </row>
    <row r="90" spans="1:11" x14ac:dyDescent="0.25">
      <c r="A90" s="301" t="s">
        <v>300</v>
      </c>
      <c r="B90" s="302">
        <v>2148</v>
      </c>
      <c r="C90" s="477">
        <v>3235118</v>
      </c>
      <c r="D90" s="477">
        <v>3053230</v>
      </c>
      <c r="E90" s="510">
        <v>94.377701215226153</v>
      </c>
      <c r="F90" s="477">
        <v>270</v>
      </c>
      <c r="G90" s="477">
        <v>270</v>
      </c>
      <c r="H90" s="510">
        <v>100</v>
      </c>
      <c r="I90" s="477">
        <v>5136473</v>
      </c>
      <c r="J90" s="477">
        <v>3151780</v>
      </c>
      <c r="K90" s="511">
        <v>61.36078199963282</v>
      </c>
    </row>
    <row r="91" spans="1:11" x14ac:dyDescent="0.25">
      <c r="A91" s="301" t="s">
        <v>301</v>
      </c>
      <c r="B91" s="302">
        <v>2151</v>
      </c>
      <c r="C91" s="477">
        <v>59027</v>
      </c>
      <c r="D91" s="477">
        <v>84861</v>
      </c>
      <c r="E91" s="510">
        <v>143.76641198095788</v>
      </c>
      <c r="F91" s="477">
        <v>0</v>
      </c>
      <c r="G91" s="477">
        <v>0</v>
      </c>
      <c r="H91" s="510">
        <v>0</v>
      </c>
      <c r="I91" s="477">
        <v>84372</v>
      </c>
      <c r="J91" s="477">
        <v>90979</v>
      </c>
      <c r="K91" s="511">
        <v>107.83079694685441</v>
      </c>
    </row>
    <row r="92" spans="1:11" x14ac:dyDescent="0.25">
      <c r="A92" s="512" t="s">
        <v>302</v>
      </c>
      <c r="B92" s="302">
        <v>2155</v>
      </c>
      <c r="C92" s="477">
        <v>8</v>
      </c>
      <c r="D92" s="477">
        <v>38</v>
      </c>
      <c r="E92" s="510">
        <v>475</v>
      </c>
      <c r="F92" s="477">
        <v>0</v>
      </c>
      <c r="G92" s="477">
        <v>0</v>
      </c>
      <c r="H92" s="510">
        <v>0</v>
      </c>
      <c r="I92" s="477">
        <v>2219</v>
      </c>
      <c r="J92" s="477">
        <v>2320</v>
      </c>
      <c r="K92" s="511">
        <v>104.55159981973861</v>
      </c>
    </row>
    <row r="93" spans="1:11" x14ac:dyDescent="0.25">
      <c r="A93" s="513" t="s">
        <v>303</v>
      </c>
      <c r="B93" s="302">
        <v>2156</v>
      </c>
      <c r="C93" s="477">
        <v>50</v>
      </c>
      <c r="D93" s="477">
        <v>65</v>
      </c>
      <c r="E93" s="510">
        <v>130</v>
      </c>
      <c r="F93" s="477">
        <v>0</v>
      </c>
      <c r="G93" s="477">
        <v>0</v>
      </c>
      <c r="H93" s="510">
        <v>0</v>
      </c>
      <c r="I93" s="477">
        <v>5567</v>
      </c>
      <c r="J93" s="477">
        <v>5921</v>
      </c>
      <c r="K93" s="511">
        <v>106.35890066463085</v>
      </c>
    </row>
    <row r="94" spans="1:11" ht="13.8" thickBot="1" x14ac:dyDescent="0.3">
      <c r="A94" s="514" t="s">
        <v>304</v>
      </c>
      <c r="B94" s="485">
        <v>2157</v>
      </c>
      <c r="C94" s="477">
        <v>0</v>
      </c>
      <c r="D94" s="477">
        <v>4</v>
      </c>
      <c r="E94" s="510">
        <v>0</v>
      </c>
      <c r="F94" s="477">
        <v>0</v>
      </c>
      <c r="G94" s="477">
        <v>0</v>
      </c>
      <c r="H94" s="510">
        <v>0</v>
      </c>
      <c r="I94" s="477">
        <v>0</v>
      </c>
      <c r="J94" s="477">
        <v>9007</v>
      </c>
      <c r="K94" s="511">
        <v>0</v>
      </c>
    </row>
    <row r="95" spans="1:11" ht="13.8" thickBot="1" x14ac:dyDescent="0.3">
      <c r="A95" s="515" t="s">
        <v>262</v>
      </c>
      <c r="B95" s="516" t="s">
        <v>448</v>
      </c>
      <c r="C95" s="516">
        <v>13367589</v>
      </c>
      <c r="D95" s="516">
        <v>14823129</v>
      </c>
      <c r="E95" s="517">
        <v>110.88857534443943</v>
      </c>
      <c r="F95" s="516">
        <v>270</v>
      </c>
      <c r="G95" s="516">
        <v>270</v>
      </c>
      <c r="H95" s="517">
        <v>100</v>
      </c>
      <c r="I95" s="516">
        <v>22831612</v>
      </c>
      <c r="J95" s="516">
        <v>20847550</v>
      </c>
      <c r="K95" s="517">
        <v>91.310022262116235</v>
      </c>
    </row>
    <row r="96" spans="1:11" ht="13.8" thickTop="1" x14ac:dyDescent="0.25">
      <c r="A96" s="492"/>
      <c r="B96" s="492"/>
      <c r="C96" s="493"/>
      <c r="D96" s="493"/>
      <c r="E96" s="493"/>
      <c r="F96" s="493"/>
      <c r="G96" s="493"/>
      <c r="H96" s="493"/>
      <c r="I96" s="493"/>
      <c r="J96" s="493"/>
      <c r="K96" s="493"/>
    </row>
    <row r="97" spans="1:12" x14ac:dyDescent="0.25">
      <c r="A97" s="492"/>
      <c r="B97" s="492"/>
      <c r="C97" s="493"/>
      <c r="D97" s="493"/>
      <c r="E97" s="493"/>
      <c r="F97" s="493"/>
      <c r="G97" s="493"/>
      <c r="H97" s="493"/>
      <c r="I97" s="493"/>
      <c r="J97" s="493"/>
      <c r="K97" s="493"/>
    </row>
    <row r="98" spans="1:12" ht="13.8" thickBot="1" x14ac:dyDescent="0.3">
      <c r="A98" s="492"/>
      <c r="B98" s="492"/>
      <c r="C98" s="493"/>
      <c r="D98" s="493"/>
      <c r="E98" s="493"/>
      <c r="F98" s="493"/>
      <c r="G98" s="493"/>
      <c r="H98" s="493"/>
      <c r="I98" s="493"/>
      <c r="J98" s="493"/>
      <c r="K98" s="493"/>
    </row>
    <row r="99" spans="1:12" ht="12.75" customHeight="1" x14ac:dyDescent="0.25">
      <c r="A99" s="452" t="s">
        <v>218</v>
      </c>
      <c r="B99" s="453"/>
      <c r="C99" s="518" t="s">
        <v>456</v>
      </c>
      <c r="D99" s="519"/>
      <c r="E99" s="520"/>
      <c r="F99" s="518" t="s">
        <v>457</v>
      </c>
      <c r="G99" s="519"/>
      <c r="H99" s="520"/>
      <c r="I99" s="518" t="s">
        <v>458</v>
      </c>
      <c r="J99" s="519"/>
      <c r="K99" s="521"/>
    </row>
    <row r="100" spans="1:12" ht="45" customHeight="1" x14ac:dyDescent="0.25">
      <c r="A100" s="462"/>
      <c r="B100" s="463"/>
      <c r="C100" s="522"/>
      <c r="D100" s="523"/>
      <c r="E100" s="524"/>
      <c r="F100" s="525"/>
      <c r="G100" s="526"/>
      <c r="H100" s="527"/>
      <c r="I100" s="525"/>
      <c r="J100" s="526"/>
      <c r="K100" s="528"/>
    </row>
    <row r="101" spans="1:12" ht="12.75" customHeight="1" thickBot="1" x14ac:dyDescent="0.3">
      <c r="A101" s="471"/>
      <c r="B101" s="472" t="s">
        <v>267</v>
      </c>
      <c r="C101" s="474" t="s">
        <v>222</v>
      </c>
      <c r="D101" s="474" t="s">
        <v>223</v>
      </c>
      <c r="E101" s="474" t="s">
        <v>224</v>
      </c>
      <c r="F101" s="474" t="s">
        <v>222</v>
      </c>
      <c r="G101" s="474" t="s">
        <v>223</v>
      </c>
      <c r="H101" s="474" t="s">
        <v>224</v>
      </c>
      <c r="I101" s="474" t="s">
        <v>222</v>
      </c>
      <c r="J101" s="474" t="s">
        <v>223</v>
      </c>
      <c r="K101" s="475" t="s">
        <v>224</v>
      </c>
      <c r="L101" s="476"/>
    </row>
    <row r="102" spans="1:12" x14ac:dyDescent="0.25">
      <c r="A102" s="295" t="s">
        <v>268</v>
      </c>
      <c r="B102" s="296">
        <v>2101</v>
      </c>
      <c r="C102" s="477">
        <v>1045</v>
      </c>
      <c r="D102" s="477">
        <v>3588</v>
      </c>
      <c r="E102" s="510">
        <v>343.34928229665076</v>
      </c>
      <c r="F102" s="477">
        <v>0</v>
      </c>
      <c r="G102" s="477">
        <v>0</v>
      </c>
      <c r="H102" s="510">
        <v>0</v>
      </c>
      <c r="I102" s="477">
        <v>1045</v>
      </c>
      <c r="J102" s="477">
        <v>3588</v>
      </c>
      <c r="K102" s="511">
        <v>343.34928229665076</v>
      </c>
    </row>
    <row r="103" spans="1:12" x14ac:dyDescent="0.25">
      <c r="A103" s="301" t="s">
        <v>269</v>
      </c>
      <c r="B103" s="302">
        <v>2102</v>
      </c>
      <c r="C103" s="477">
        <v>8</v>
      </c>
      <c r="D103" s="477">
        <v>208</v>
      </c>
      <c r="E103" s="510">
        <v>2600</v>
      </c>
      <c r="F103" s="477">
        <v>0</v>
      </c>
      <c r="G103" s="477">
        <v>0</v>
      </c>
      <c r="H103" s="510">
        <v>0</v>
      </c>
      <c r="I103" s="477">
        <v>8</v>
      </c>
      <c r="J103" s="477">
        <v>208</v>
      </c>
      <c r="K103" s="511">
        <v>2600</v>
      </c>
    </row>
    <row r="104" spans="1:12" x14ac:dyDescent="0.25">
      <c r="A104" s="301" t="s">
        <v>270</v>
      </c>
      <c r="B104" s="302">
        <v>2103</v>
      </c>
      <c r="C104" s="477">
        <v>47943</v>
      </c>
      <c r="D104" s="477">
        <v>3065</v>
      </c>
      <c r="E104" s="510">
        <v>6.3930083640990345</v>
      </c>
      <c r="F104" s="477">
        <v>200</v>
      </c>
      <c r="G104" s="477">
        <v>780</v>
      </c>
      <c r="H104" s="510">
        <v>390</v>
      </c>
      <c r="I104" s="477">
        <v>48143</v>
      </c>
      <c r="J104" s="477">
        <v>3845</v>
      </c>
      <c r="K104" s="511">
        <v>7.9866231850944063</v>
      </c>
    </row>
    <row r="105" spans="1:12" x14ac:dyDescent="0.25">
      <c r="A105" s="301" t="s">
        <v>271</v>
      </c>
      <c r="B105" s="302">
        <v>2104</v>
      </c>
      <c r="C105" s="477">
        <v>19572</v>
      </c>
      <c r="D105" s="477">
        <v>17851</v>
      </c>
      <c r="E105" s="510">
        <v>91.206826078070719</v>
      </c>
      <c r="F105" s="477">
        <v>471</v>
      </c>
      <c r="G105" s="477">
        <v>218894</v>
      </c>
      <c r="H105" s="510">
        <v>46474.309978768579</v>
      </c>
      <c r="I105" s="477">
        <v>20043</v>
      </c>
      <c r="J105" s="477">
        <v>236745</v>
      </c>
      <c r="K105" s="511">
        <v>1181.1854512797486</v>
      </c>
    </row>
    <row r="106" spans="1:12" x14ac:dyDescent="0.25">
      <c r="A106" s="301" t="s">
        <v>272</v>
      </c>
      <c r="B106" s="302">
        <v>2105</v>
      </c>
      <c r="C106" s="477">
        <v>145</v>
      </c>
      <c r="D106" s="477">
        <v>702</v>
      </c>
      <c r="E106" s="510">
        <v>484.13793103448279</v>
      </c>
      <c r="F106" s="477">
        <v>0</v>
      </c>
      <c r="G106" s="477">
        <v>0</v>
      </c>
      <c r="H106" s="510">
        <v>0</v>
      </c>
      <c r="I106" s="477">
        <v>145</v>
      </c>
      <c r="J106" s="477">
        <v>702</v>
      </c>
      <c r="K106" s="511">
        <v>484.13793103448279</v>
      </c>
    </row>
    <row r="107" spans="1:12" x14ac:dyDescent="0.25">
      <c r="A107" s="301" t="s">
        <v>447</v>
      </c>
      <c r="B107" s="302">
        <v>2106</v>
      </c>
      <c r="C107" s="477">
        <v>350</v>
      </c>
      <c r="D107" s="477">
        <v>283</v>
      </c>
      <c r="E107" s="510">
        <v>80.857142857142861</v>
      </c>
      <c r="F107" s="477">
        <v>0</v>
      </c>
      <c r="G107" s="477">
        <v>0</v>
      </c>
      <c r="H107" s="510">
        <v>0</v>
      </c>
      <c r="I107" s="477">
        <v>350</v>
      </c>
      <c r="J107" s="477">
        <v>283</v>
      </c>
      <c r="K107" s="511">
        <v>80.857142857142861</v>
      </c>
    </row>
    <row r="108" spans="1:12" x14ac:dyDescent="0.25">
      <c r="A108" s="301" t="s">
        <v>274</v>
      </c>
      <c r="B108" s="302">
        <v>2107</v>
      </c>
      <c r="C108" s="477">
        <v>1971</v>
      </c>
      <c r="D108" s="477">
        <v>5114</v>
      </c>
      <c r="E108" s="510">
        <v>259.46220192795533</v>
      </c>
      <c r="F108" s="477">
        <v>0</v>
      </c>
      <c r="G108" s="477">
        <v>0</v>
      </c>
      <c r="H108" s="510">
        <v>0</v>
      </c>
      <c r="I108" s="477">
        <v>1971</v>
      </c>
      <c r="J108" s="477">
        <v>5114</v>
      </c>
      <c r="K108" s="511">
        <v>259.46220192795533</v>
      </c>
    </row>
    <row r="109" spans="1:12" x14ac:dyDescent="0.25">
      <c r="A109" s="301" t="s">
        <v>275</v>
      </c>
      <c r="B109" s="302">
        <v>2108</v>
      </c>
      <c r="C109" s="477">
        <v>1205</v>
      </c>
      <c r="D109" s="477">
        <v>638</v>
      </c>
      <c r="E109" s="510">
        <v>52.946058091286304</v>
      </c>
      <c r="F109" s="477">
        <v>0</v>
      </c>
      <c r="G109" s="477">
        <v>0</v>
      </c>
      <c r="H109" s="510">
        <v>0</v>
      </c>
      <c r="I109" s="477">
        <v>1205</v>
      </c>
      <c r="J109" s="477">
        <v>638</v>
      </c>
      <c r="K109" s="511">
        <v>52.946058091286304</v>
      </c>
    </row>
    <row r="110" spans="1:12" x14ac:dyDescent="0.25">
      <c r="A110" s="301" t="s">
        <v>276</v>
      </c>
      <c r="B110" s="302">
        <v>2109</v>
      </c>
      <c r="C110" s="477">
        <v>4000</v>
      </c>
      <c r="D110" s="477">
        <v>4375</v>
      </c>
      <c r="E110" s="510">
        <v>109.375</v>
      </c>
      <c r="F110" s="477">
        <v>0</v>
      </c>
      <c r="G110" s="477">
        <v>0</v>
      </c>
      <c r="H110" s="510">
        <v>0</v>
      </c>
      <c r="I110" s="477">
        <v>4000</v>
      </c>
      <c r="J110" s="477">
        <v>4375</v>
      </c>
      <c r="K110" s="511">
        <v>109.375</v>
      </c>
    </row>
    <row r="111" spans="1:12" x14ac:dyDescent="0.25">
      <c r="A111" s="301" t="s">
        <v>277</v>
      </c>
      <c r="B111" s="302">
        <v>2110</v>
      </c>
      <c r="C111" s="477">
        <v>1390</v>
      </c>
      <c r="D111" s="477">
        <v>11108</v>
      </c>
      <c r="E111" s="510">
        <v>799.13669064748194</v>
      </c>
      <c r="F111" s="477">
        <v>0</v>
      </c>
      <c r="G111" s="477">
        <v>1520</v>
      </c>
      <c r="H111" s="510">
        <v>0</v>
      </c>
      <c r="I111" s="477">
        <v>1390</v>
      </c>
      <c r="J111" s="477">
        <v>12628</v>
      </c>
      <c r="K111" s="511">
        <v>908.48920863309354</v>
      </c>
    </row>
    <row r="112" spans="1:12" x14ac:dyDescent="0.25">
      <c r="A112" s="301" t="s">
        <v>278</v>
      </c>
      <c r="B112" s="302">
        <v>2111</v>
      </c>
      <c r="C112" s="477">
        <v>22187</v>
      </c>
      <c r="D112" s="477">
        <v>768913</v>
      </c>
      <c r="E112" s="510">
        <v>3465.6014783431738</v>
      </c>
      <c r="F112" s="477">
        <v>0</v>
      </c>
      <c r="G112" s="477">
        <v>7570</v>
      </c>
      <c r="H112" s="510">
        <v>0</v>
      </c>
      <c r="I112" s="477">
        <v>22187</v>
      </c>
      <c r="J112" s="477">
        <v>776483</v>
      </c>
      <c r="K112" s="511">
        <v>3499.7205570829765</v>
      </c>
    </row>
    <row r="113" spans="1:11" x14ac:dyDescent="0.25">
      <c r="A113" s="301" t="s">
        <v>279</v>
      </c>
      <c r="B113" s="302">
        <v>2112</v>
      </c>
      <c r="C113" s="477">
        <v>74781</v>
      </c>
      <c r="D113" s="477">
        <v>108093</v>
      </c>
      <c r="E113" s="510">
        <v>144.54607453764996</v>
      </c>
      <c r="F113" s="477">
        <v>0</v>
      </c>
      <c r="G113" s="477">
        <v>19479</v>
      </c>
      <c r="H113" s="510">
        <v>0</v>
      </c>
      <c r="I113" s="477">
        <v>74781</v>
      </c>
      <c r="J113" s="477">
        <v>127572</v>
      </c>
      <c r="K113" s="511">
        <v>170.59413487383159</v>
      </c>
    </row>
    <row r="114" spans="1:11" x14ac:dyDescent="0.25">
      <c r="A114" s="301" t="s">
        <v>280</v>
      </c>
      <c r="B114" s="302">
        <v>2113</v>
      </c>
      <c r="C114" s="477">
        <v>64890</v>
      </c>
      <c r="D114" s="477">
        <v>17234</v>
      </c>
      <c r="E114" s="510">
        <v>26.55879180151025</v>
      </c>
      <c r="F114" s="477">
        <v>0</v>
      </c>
      <c r="G114" s="477">
        <v>0</v>
      </c>
      <c r="H114" s="510">
        <v>0</v>
      </c>
      <c r="I114" s="477">
        <v>64890</v>
      </c>
      <c r="J114" s="477">
        <v>17234</v>
      </c>
      <c r="K114" s="511">
        <v>26.55879180151025</v>
      </c>
    </row>
    <row r="115" spans="1:11" x14ac:dyDescent="0.25">
      <c r="A115" s="301" t="s">
        <v>281</v>
      </c>
      <c r="B115" s="302">
        <v>2115</v>
      </c>
      <c r="C115" s="477">
        <v>23151</v>
      </c>
      <c r="D115" s="477">
        <v>57780</v>
      </c>
      <c r="E115" s="510">
        <v>249.57885188544773</v>
      </c>
      <c r="F115" s="477">
        <v>0</v>
      </c>
      <c r="G115" s="477">
        <v>0</v>
      </c>
      <c r="H115" s="510">
        <v>0</v>
      </c>
      <c r="I115" s="477">
        <v>23151</v>
      </c>
      <c r="J115" s="477">
        <v>57780</v>
      </c>
      <c r="K115" s="511">
        <v>249.57885188544773</v>
      </c>
    </row>
    <row r="116" spans="1:11" x14ac:dyDescent="0.25">
      <c r="A116" s="301" t="s">
        <v>282</v>
      </c>
      <c r="B116" s="302">
        <v>2118</v>
      </c>
      <c r="C116" s="477">
        <v>2365</v>
      </c>
      <c r="D116" s="477">
        <v>3132</v>
      </c>
      <c r="E116" s="510">
        <v>132.43128964059198</v>
      </c>
      <c r="F116" s="477">
        <v>493594</v>
      </c>
      <c r="G116" s="477">
        <v>206064</v>
      </c>
      <c r="H116" s="510">
        <v>41.747671162939582</v>
      </c>
      <c r="I116" s="477">
        <v>495959</v>
      </c>
      <c r="J116" s="477">
        <v>209196</v>
      </c>
      <c r="K116" s="511">
        <v>42.180099564681754</v>
      </c>
    </row>
    <row r="117" spans="1:11" x14ac:dyDescent="0.25">
      <c r="A117" s="301" t="s">
        <v>283</v>
      </c>
      <c r="B117" s="302">
        <v>2120</v>
      </c>
      <c r="C117" s="477">
        <v>123211</v>
      </c>
      <c r="D117" s="477">
        <v>10030</v>
      </c>
      <c r="E117" s="510">
        <v>8.1405069352574042</v>
      </c>
      <c r="F117" s="477">
        <v>294553</v>
      </c>
      <c r="G117" s="477">
        <v>81680</v>
      </c>
      <c r="H117" s="510">
        <v>27.730153826306299</v>
      </c>
      <c r="I117" s="477">
        <v>417764</v>
      </c>
      <c r="J117" s="477">
        <v>91710</v>
      </c>
      <c r="K117" s="511">
        <v>21.95258567037849</v>
      </c>
    </row>
    <row r="118" spans="1:11" x14ac:dyDescent="0.25">
      <c r="A118" s="301" t="s">
        <v>284</v>
      </c>
      <c r="B118" s="302">
        <v>2121</v>
      </c>
      <c r="C118" s="477">
        <v>205534</v>
      </c>
      <c r="D118" s="477">
        <v>10558</v>
      </c>
      <c r="E118" s="510">
        <v>5.136863000768729</v>
      </c>
      <c r="F118" s="477">
        <v>0</v>
      </c>
      <c r="G118" s="477">
        <v>44183</v>
      </c>
      <c r="H118" s="510">
        <v>0</v>
      </c>
      <c r="I118" s="477">
        <v>205534</v>
      </c>
      <c r="J118" s="477">
        <v>54741</v>
      </c>
      <c r="K118" s="511">
        <v>26.633549680344856</v>
      </c>
    </row>
    <row r="119" spans="1:11" x14ac:dyDescent="0.25">
      <c r="A119" s="301" t="s">
        <v>285</v>
      </c>
      <c r="B119" s="302">
        <v>2122</v>
      </c>
      <c r="C119" s="477">
        <v>41200</v>
      </c>
      <c r="D119" s="477">
        <v>14840</v>
      </c>
      <c r="E119" s="510">
        <v>36.019417475728154</v>
      </c>
      <c r="F119" s="477">
        <v>924</v>
      </c>
      <c r="G119" s="477">
        <v>7168</v>
      </c>
      <c r="H119" s="510">
        <v>775.75757575757575</v>
      </c>
      <c r="I119" s="477">
        <v>42124</v>
      </c>
      <c r="J119" s="477">
        <v>22008</v>
      </c>
      <c r="K119" s="511">
        <v>52.245750640964772</v>
      </c>
    </row>
    <row r="120" spans="1:11" x14ac:dyDescent="0.25">
      <c r="A120" s="301" t="s">
        <v>286</v>
      </c>
      <c r="B120" s="302">
        <v>2124</v>
      </c>
      <c r="C120" s="477">
        <v>584</v>
      </c>
      <c r="D120" s="477">
        <v>2651</v>
      </c>
      <c r="E120" s="510">
        <v>453.93835616438355</v>
      </c>
      <c r="F120" s="477">
        <v>36183</v>
      </c>
      <c r="G120" s="477">
        <v>56760</v>
      </c>
      <c r="H120" s="510">
        <v>156.86924798938728</v>
      </c>
      <c r="I120" s="477">
        <v>36767</v>
      </c>
      <c r="J120" s="477">
        <v>59411</v>
      </c>
      <c r="K120" s="511">
        <v>161.58783691897625</v>
      </c>
    </row>
    <row r="121" spans="1:11" x14ac:dyDescent="0.25">
      <c r="A121" s="301" t="s">
        <v>287</v>
      </c>
      <c r="B121" s="302">
        <v>2126</v>
      </c>
      <c r="C121" s="477">
        <v>330</v>
      </c>
      <c r="D121" s="477">
        <v>1567</v>
      </c>
      <c r="E121" s="510">
        <v>474.84848484848487</v>
      </c>
      <c r="F121" s="477">
        <v>226206</v>
      </c>
      <c r="G121" s="477">
        <v>77304</v>
      </c>
      <c r="H121" s="510">
        <v>34.174159836609107</v>
      </c>
      <c r="I121" s="477">
        <v>226536</v>
      </c>
      <c r="J121" s="477">
        <v>78871</v>
      </c>
      <c r="K121" s="511">
        <v>34.816099869336441</v>
      </c>
    </row>
    <row r="122" spans="1:11" x14ac:dyDescent="0.25">
      <c r="A122" s="301" t="s">
        <v>288</v>
      </c>
      <c r="B122" s="302">
        <v>2127</v>
      </c>
      <c r="C122" s="477">
        <v>4018</v>
      </c>
      <c r="D122" s="477">
        <v>8881</v>
      </c>
      <c r="E122" s="510">
        <v>221.03036336485815</v>
      </c>
      <c r="F122" s="477">
        <v>0</v>
      </c>
      <c r="G122" s="477">
        <v>30016</v>
      </c>
      <c r="H122" s="510">
        <v>0</v>
      </c>
      <c r="I122" s="477">
        <v>4018</v>
      </c>
      <c r="J122" s="477">
        <v>38897</v>
      </c>
      <c r="K122" s="511">
        <v>968.06869089099052</v>
      </c>
    </row>
    <row r="123" spans="1:11" x14ac:dyDescent="0.25">
      <c r="A123" s="301" t="s">
        <v>289</v>
      </c>
      <c r="B123" s="302">
        <v>2129</v>
      </c>
      <c r="C123" s="477">
        <v>297480</v>
      </c>
      <c r="D123" s="477">
        <v>87853</v>
      </c>
      <c r="E123" s="510">
        <v>29.532405539868225</v>
      </c>
      <c r="F123" s="477">
        <v>800671</v>
      </c>
      <c r="G123" s="477">
        <v>767874</v>
      </c>
      <c r="H123" s="510">
        <v>95.903810678793164</v>
      </c>
      <c r="I123" s="477">
        <v>1098151</v>
      </c>
      <c r="J123" s="477">
        <v>855727</v>
      </c>
      <c r="K123" s="511">
        <v>77.924347380278306</v>
      </c>
    </row>
    <row r="124" spans="1:11" x14ac:dyDescent="0.25">
      <c r="A124" s="301" t="s">
        <v>290</v>
      </c>
      <c r="B124" s="302">
        <v>2131</v>
      </c>
      <c r="C124" s="477">
        <v>2980</v>
      </c>
      <c r="D124" s="477">
        <v>6375</v>
      </c>
      <c r="E124" s="510">
        <v>213.92617449664428</v>
      </c>
      <c r="F124" s="477">
        <v>0</v>
      </c>
      <c r="G124" s="477">
        <v>0</v>
      </c>
      <c r="H124" s="510">
        <v>0</v>
      </c>
      <c r="I124" s="477">
        <v>2980</v>
      </c>
      <c r="J124" s="477">
        <v>6375</v>
      </c>
      <c r="K124" s="511">
        <v>213.92617449664428</v>
      </c>
    </row>
    <row r="125" spans="1:11" x14ac:dyDescent="0.25">
      <c r="A125" s="301" t="s">
        <v>291</v>
      </c>
      <c r="B125" s="302">
        <v>2132</v>
      </c>
      <c r="C125" s="477">
        <v>1829</v>
      </c>
      <c r="D125" s="477">
        <v>7712</v>
      </c>
      <c r="E125" s="510">
        <v>421.65117550574087</v>
      </c>
      <c r="F125" s="477">
        <v>0</v>
      </c>
      <c r="G125" s="477">
        <v>0</v>
      </c>
      <c r="H125" s="510">
        <v>0</v>
      </c>
      <c r="I125" s="477">
        <v>1829</v>
      </c>
      <c r="J125" s="477">
        <v>7712</v>
      </c>
      <c r="K125" s="511">
        <v>421.65117550574087</v>
      </c>
    </row>
    <row r="126" spans="1:11" x14ac:dyDescent="0.25">
      <c r="A126" s="301" t="s">
        <v>292</v>
      </c>
      <c r="B126" s="302">
        <v>2133</v>
      </c>
      <c r="C126" s="477">
        <v>143</v>
      </c>
      <c r="D126" s="477">
        <v>1163</v>
      </c>
      <c r="E126" s="510">
        <v>813.28671328671328</v>
      </c>
      <c r="F126" s="477">
        <v>0</v>
      </c>
      <c r="G126" s="477">
        <v>0</v>
      </c>
      <c r="H126" s="510">
        <v>0</v>
      </c>
      <c r="I126" s="477">
        <v>143</v>
      </c>
      <c r="J126" s="477">
        <v>1163</v>
      </c>
      <c r="K126" s="511">
        <v>813.28671328671328</v>
      </c>
    </row>
    <row r="127" spans="1:11" x14ac:dyDescent="0.25">
      <c r="A127" s="301" t="s">
        <v>293</v>
      </c>
      <c r="B127" s="302">
        <v>2134</v>
      </c>
      <c r="C127" s="477">
        <v>29</v>
      </c>
      <c r="D127" s="477">
        <v>0</v>
      </c>
      <c r="E127" s="510">
        <v>0</v>
      </c>
      <c r="F127" s="477">
        <v>0</v>
      </c>
      <c r="G127" s="477">
        <v>0</v>
      </c>
      <c r="H127" s="510">
        <v>0</v>
      </c>
      <c r="I127" s="477">
        <v>29</v>
      </c>
      <c r="J127" s="477">
        <v>0</v>
      </c>
      <c r="K127" s="511">
        <v>0</v>
      </c>
    </row>
    <row r="128" spans="1:11" x14ac:dyDescent="0.25">
      <c r="A128" s="301" t="s">
        <v>294</v>
      </c>
      <c r="B128" s="302">
        <v>2136</v>
      </c>
      <c r="C128" s="477">
        <v>356</v>
      </c>
      <c r="D128" s="477">
        <v>156</v>
      </c>
      <c r="E128" s="510">
        <v>43.82022471910112</v>
      </c>
      <c r="F128" s="477">
        <v>0</v>
      </c>
      <c r="G128" s="477">
        <v>0</v>
      </c>
      <c r="H128" s="510">
        <v>0</v>
      </c>
      <c r="I128" s="477">
        <v>356</v>
      </c>
      <c r="J128" s="477">
        <v>156</v>
      </c>
      <c r="K128" s="511">
        <v>43.82022471910112</v>
      </c>
    </row>
    <row r="129" spans="1:11" x14ac:dyDescent="0.25">
      <c r="A129" s="301" t="s">
        <v>295</v>
      </c>
      <c r="B129" s="302">
        <v>2137</v>
      </c>
      <c r="C129" s="477">
        <v>144</v>
      </c>
      <c r="D129" s="477">
        <v>689</v>
      </c>
      <c r="E129" s="510">
        <v>478.47222222222223</v>
      </c>
      <c r="F129" s="477">
        <v>0</v>
      </c>
      <c r="G129" s="477">
        <v>0</v>
      </c>
      <c r="H129" s="510">
        <v>0</v>
      </c>
      <c r="I129" s="477">
        <v>144</v>
      </c>
      <c r="J129" s="477">
        <v>689</v>
      </c>
      <c r="K129" s="511">
        <v>478.47222222222223</v>
      </c>
    </row>
    <row r="130" spans="1:11" x14ac:dyDescent="0.25">
      <c r="A130" s="301" t="s">
        <v>296</v>
      </c>
      <c r="B130" s="302">
        <v>2138</v>
      </c>
      <c r="C130" s="477">
        <v>82</v>
      </c>
      <c r="D130" s="477">
        <v>578</v>
      </c>
      <c r="E130" s="510">
        <v>704.8780487804878</v>
      </c>
      <c r="F130" s="477">
        <v>1400</v>
      </c>
      <c r="G130" s="477">
        <v>1400</v>
      </c>
      <c r="H130" s="510">
        <v>100</v>
      </c>
      <c r="I130" s="477">
        <v>1482</v>
      </c>
      <c r="J130" s="477">
        <v>1978</v>
      </c>
      <c r="K130" s="511">
        <v>133.46828609986505</v>
      </c>
    </row>
    <row r="131" spans="1:11" x14ac:dyDescent="0.25">
      <c r="A131" s="301" t="s">
        <v>297</v>
      </c>
      <c r="B131" s="302">
        <v>2140</v>
      </c>
      <c r="C131" s="477">
        <v>25</v>
      </c>
      <c r="D131" s="477">
        <v>64</v>
      </c>
      <c r="E131" s="510">
        <v>256</v>
      </c>
      <c r="F131" s="477">
        <v>0</v>
      </c>
      <c r="G131" s="477">
        <v>0</v>
      </c>
      <c r="H131" s="510">
        <v>0</v>
      </c>
      <c r="I131" s="477">
        <v>25</v>
      </c>
      <c r="J131" s="477">
        <v>64</v>
      </c>
      <c r="K131" s="511">
        <v>256</v>
      </c>
    </row>
    <row r="132" spans="1:11" x14ac:dyDescent="0.25">
      <c r="A132" s="301" t="s">
        <v>298</v>
      </c>
      <c r="B132" s="302">
        <v>2141</v>
      </c>
      <c r="C132" s="477">
        <v>250</v>
      </c>
      <c r="D132" s="477">
        <v>1042</v>
      </c>
      <c r="E132" s="510">
        <v>416.8</v>
      </c>
      <c r="F132" s="477">
        <v>0</v>
      </c>
      <c r="G132" s="477">
        <v>0</v>
      </c>
      <c r="H132" s="510">
        <v>0</v>
      </c>
      <c r="I132" s="477">
        <v>250</v>
      </c>
      <c r="J132" s="477">
        <v>1042</v>
      </c>
      <c r="K132" s="511">
        <v>416.8</v>
      </c>
    </row>
    <row r="133" spans="1:11" x14ac:dyDescent="0.25">
      <c r="A133" s="301" t="s">
        <v>299</v>
      </c>
      <c r="B133" s="302">
        <v>2142</v>
      </c>
      <c r="C133" s="477">
        <v>0</v>
      </c>
      <c r="D133" s="477">
        <v>9156</v>
      </c>
      <c r="E133" s="510">
        <v>0</v>
      </c>
      <c r="F133" s="477">
        <v>0</v>
      </c>
      <c r="G133" s="477">
        <v>0</v>
      </c>
      <c r="H133" s="510">
        <v>0</v>
      </c>
      <c r="I133" s="477">
        <v>0</v>
      </c>
      <c r="J133" s="477">
        <v>9156</v>
      </c>
      <c r="K133" s="511">
        <v>0</v>
      </c>
    </row>
    <row r="134" spans="1:11" x14ac:dyDescent="0.25">
      <c r="A134" s="301" t="s">
        <v>300</v>
      </c>
      <c r="B134" s="302">
        <v>2148</v>
      </c>
      <c r="C134" s="477">
        <v>1314530</v>
      </c>
      <c r="D134" s="477">
        <v>892</v>
      </c>
      <c r="E134" s="510">
        <v>6.7856952675100612E-2</v>
      </c>
      <c r="F134" s="477">
        <v>1229</v>
      </c>
      <c r="G134" s="477">
        <v>2146</v>
      </c>
      <c r="H134" s="510">
        <v>174.61350691619205</v>
      </c>
      <c r="I134" s="477">
        <v>1315759</v>
      </c>
      <c r="J134" s="477">
        <v>3038</v>
      </c>
      <c r="K134" s="511">
        <v>0.23089334748992787</v>
      </c>
    </row>
    <row r="135" spans="1:11" x14ac:dyDescent="0.25">
      <c r="A135" s="301" t="s">
        <v>301</v>
      </c>
      <c r="B135" s="302">
        <v>2151</v>
      </c>
      <c r="C135" s="477">
        <v>640</v>
      </c>
      <c r="D135" s="477">
        <v>15232</v>
      </c>
      <c r="E135" s="510">
        <v>2380</v>
      </c>
      <c r="F135" s="477">
        <v>0</v>
      </c>
      <c r="G135" s="477">
        <v>1158</v>
      </c>
      <c r="H135" s="510">
        <v>0</v>
      </c>
      <c r="I135" s="477">
        <v>640</v>
      </c>
      <c r="J135" s="477">
        <v>16390</v>
      </c>
      <c r="K135" s="511">
        <v>2560.9375</v>
      </c>
    </row>
    <row r="136" spans="1:11" x14ac:dyDescent="0.25">
      <c r="A136" s="512" t="s">
        <v>302</v>
      </c>
      <c r="B136" s="302">
        <v>2155</v>
      </c>
      <c r="C136" s="477">
        <v>6</v>
      </c>
      <c r="D136" s="477">
        <v>41</v>
      </c>
      <c r="E136" s="510">
        <v>683.33333333333337</v>
      </c>
      <c r="F136" s="477">
        <v>0</v>
      </c>
      <c r="G136" s="477">
        <v>0</v>
      </c>
      <c r="H136" s="510">
        <v>0</v>
      </c>
      <c r="I136" s="477">
        <v>6</v>
      </c>
      <c r="J136" s="477">
        <v>41</v>
      </c>
      <c r="K136" s="511">
        <v>683.33333333333337</v>
      </c>
    </row>
    <row r="137" spans="1:11" x14ac:dyDescent="0.25">
      <c r="A137" s="529" t="s">
        <v>303</v>
      </c>
      <c r="B137" s="302">
        <v>2156</v>
      </c>
      <c r="C137" s="477">
        <v>0</v>
      </c>
      <c r="D137" s="477">
        <v>1202</v>
      </c>
      <c r="E137" s="510">
        <v>0</v>
      </c>
      <c r="F137" s="477">
        <v>0</v>
      </c>
      <c r="G137" s="477">
        <v>0</v>
      </c>
      <c r="H137" s="510">
        <v>0</v>
      </c>
      <c r="I137" s="477">
        <v>0</v>
      </c>
      <c r="J137" s="477">
        <v>1202</v>
      </c>
      <c r="K137" s="530">
        <v>0</v>
      </c>
    </row>
    <row r="138" spans="1:11" ht="13.8" thickBot="1" x14ac:dyDescent="0.3">
      <c r="A138" s="514" t="s">
        <v>304</v>
      </c>
      <c r="B138" s="485">
        <v>2157</v>
      </c>
      <c r="C138" s="477">
        <v>0</v>
      </c>
      <c r="D138" s="477">
        <v>243</v>
      </c>
      <c r="E138" s="510">
        <v>0</v>
      </c>
      <c r="F138" s="477">
        <v>0</v>
      </c>
      <c r="G138" s="477">
        <v>0</v>
      </c>
      <c r="H138" s="510">
        <v>0</v>
      </c>
      <c r="I138" s="477">
        <v>0</v>
      </c>
      <c r="J138" s="477">
        <v>243</v>
      </c>
      <c r="K138" s="530">
        <v>0</v>
      </c>
    </row>
    <row r="139" spans="1:11" ht="13.8" thickBot="1" x14ac:dyDescent="0.3">
      <c r="A139" s="515" t="s">
        <v>262</v>
      </c>
      <c r="B139" s="531" t="s">
        <v>448</v>
      </c>
      <c r="C139" s="516">
        <v>2258374</v>
      </c>
      <c r="D139" s="516">
        <v>1183009</v>
      </c>
      <c r="E139" s="517">
        <v>52.383219077088199</v>
      </c>
      <c r="F139" s="516">
        <v>1855431</v>
      </c>
      <c r="G139" s="516">
        <v>1523996</v>
      </c>
      <c r="H139" s="517">
        <v>82.137034468002312</v>
      </c>
      <c r="I139" s="516">
        <v>4113805</v>
      </c>
      <c r="J139" s="516">
        <v>2707005</v>
      </c>
      <c r="K139" s="532">
        <v>65.802948851489063</v>
      </c>
    </row>
    <row r="140" spans="1:11" ht="13.8" thickTop="1" x14ac:dyDescent="0.25">
      <c r="A140" s="492"/>
      <c r="B140" s="492"/>
      <c r="C140" s="493"/>
      <c r="D140" s="493"/>
      <c r="E140" s="493"/>
      <c r="F140" s="493"/>
      <c r="G140" s="493"/>
      <c r="H140" s="493"/>
      <c r="I140" s="493"/>
      <c r="J140" s="493"/>
      <c r="K140" s="493"/>
    </row>
    <row r="141" spans="1:11" x14ac:dyDescent="0.25">
      <c r="A141" s="492"/>
      <c r="B141" s="492"/>
      <c r="C141" s="493"/>
      <c r="D141" s="493"/>
      <c r="E141" s="493"/>
      <c r="F141" s="493"/>
      <c r="G141" s="493"/>
      <c r="H141" s="493"/>
      <c r="I141" s="493"/>
      <c r="J141" s="493"/>
      <c r="K141" s="493"/>
    </row>
    <row r="142" spans="1:11" ht="13.8" thickBot="1" x14ac:dyDescent="0.3">
      <c r="A142" s="492"/>
      <c r="B142" s="492"/>
      <c r="C142" s="493"/>
      <c r="D142" s="493"/>
      <c r="E142" s="493"/>
      <c r="F142" s="493"/>
      <c r="G142" s="493"/>
      <c r="H142" s="493"/>
      <c r="I142" s="493"/>
      <c r="J142" s="493"/>
      <c r="K142" s="493"/>
    </row>
    <row r="143" spans="1:11" ht="13.2" customHeight="1" thickBot="1" x14ac:dyDescent="0.3">
      <c r="A143" s="533" t="s">
        <v>218</v>
      </c>
      <c r="B143" s="534" t="s">
        <v>459</v>
      </c>
      <c r="C143" s="535"/>
      <c r="D143" s="535"/>
      <c r="E143" s="536"/>
    </row>
    <row r="144" spans="1:11" ht="12.75" customHeight="1" thickBot="1" x14ac:dyDescent="0.3">
      <c r="A144" s="537"/>
      <c r="B144" s="538" t="s">
        <v>267</v>
      </c>
      <c r="C144" s="539" t="s">
        <v>222</v>
      </c>
      <c r="D144" s="540" t="s">
        <v>223</v>
      </c>
      <c r="E144" s="541" t="s">
        <v>224</v>
      </c>
      <c r="F144" s="476"/>
    </row>
    <row r="145" spans="1:6" x14ac:dyDescent="0.25">
      <c r="A145" s="295" t="s">
        <v>268</v>
      </c>
      <c r="B145" s="296">
        <v>2101</v>
      </c>
      <c r="C145" s="477">
        <v>37663</v>
      </c>
      <c r="D145" s="477">
        <v>41760</v>
      </c>
      <c r="E145" s="511">
        <v>110.87805007567108</v>
      </c>
    </row>
    <row r="146" spans="1:6" x14ac:dyDescent="0.25">
      <c r="A146" s="301" t="s">
        <v>269</v>
      </c>
      <c r="B146" s="302">
        <v>2102</v>
      </c>
      <c r="C146" s="477">
        <v>5316</v>
      </c>
      <c r="D146" s="477">
        <v>6637</v>
      </c>
      <c r="E146" s="511">
        <v>124.849510910459</v>
      </c>
    </row>
    <row r="147" spans="1:6" x14ac:dyDescent="0.25">
      <c r="A147" s="301" t="s">
        <v>270</v>
      </c>
      <c r="B147" s="302">
        <v>2103</v>
      </c>
      <c r="C147" s="477">
        <v>155046</v>
      </c>
      <c r="D147" s="477">
        <v>73584</v>
      </c>
      <c r="E147" s="511">
        <v>47.459463643047869</v>
      </c>
      <c r="F147" s="480"/>
    </row>
    <row r="148" spans="1:6" x14ac:dyDescent="0.25">
      <c r="A148" s="301" t="s">
        <v>271</v>
      </c>
      <c r="B148" s="302">
        <v>2104</v>
      </c>
      <c r="C148" s="477">
        <v>791570</v>
      </c>
      <c r="D148" s="477">
        <v>465362</v>
      </c>
      <c r="E148" s="511">
        <v>58.789746958575996</v>
      </c>
      <c r="F148" s="480"/>
    </row>
    <row r="149" spans="1:6" x14ac:dyDescent="0.25">
      <c r="A149" s="301" t="s">
        <v>272</v>
      </c>
      <c r="B149" s="302">
        <v>2105</v>
      </c>
      <c r="C149" s="477">
        <v>7414</v>
      </c>
      <c r="D149" s="477">
        <v>7877</v>
      </c>
      <c r="E149" s="511">
        <v>106.24494200161855</v>
      </c>
      <c r="F149" s="480"/>
    </row>
    <row r="150" spans="1:6" x14ac:dyDescent="0.25">
      <c r="A150" s="301" t="s">
        <v>447</v>
      </c>
      <c r="B150" s="302">
        <v>2106</v>
      </c>
      <c r="C150" s="477">
        <v>13478</v>
      </c>
      <c r="D150" s="477">
        <v>14464</v>
      </c>
      <c r="E150" s="511">
        <v>107.31562546371865</v>
      </c>
      <c r="F150" s="480"/>
    </row>
    <row r="151" spans="1:6" x14ac:dyDescent="0.25">
      <c r="A151" s="301" t="s">
        <v>274</v>
      </c>
      <c r="B151" s="302">
        <v>2107</v>
      </c>
      <c r="C151" s="477">
        <v>119510</v>
      </c>
      <c r="D151" s="477">
        <v>126627</v>
      </c>
      <c r="E151" s="511">
        <v>105.95515019663627</v>
      </c>
      <c r="F151" s="480"/>
    </row>
    <row r="152" spans="1:6" x14ac:dyDescent="0.25">
      <c r="A152" s="301" t="s">
        <v>275</v>
      </c>
      <c r="B152" s="302">
        <v>2108</v>
      </c>
      <c r="C152" s="477">
        <v>13624</v>
      </c>
      <c r="D152" s="477">
        <v>14286</v>
      </c>
      <c r="E152" s="511">
        <v>104.85907222548443</v>
      </c>
      <c r="F152" s="480"/>
    </row>
    <row r="153" spans="1:6" x14ac:dyDescent="0.25">
      <c r="A153" s="301" t="s">
        <v>276</v>
      </c>
      <c r="B153" s="302">
        <v>2109</v>
      </c>
      <c r="C153" s="477">
        <v>63968</v>
      </c>
      <c r="D153" s="477">
        <v>82088</v>
      </c>
      <c r="E153" s="511">
        <v>128.32666333166586</v>
      </c>
      <c r="F153" s="480"/>
    </row>
    <row r="154" spans="1:6" x14ac:dyDescent="0.25">
      <c r="A154" s="301" t="s">
        <v>277</v>
      </c>
      <c r="B154" s="302">
        <v>2110</v>
      </c>
      <c r="C154" s="477">
        <v>154382</v>
      </c>
      <c r="D154" s="477">
        <v>167917</v>
      </c>
      <c r="E154" s="511">
        <v>108.76721379435426</v>
      </c>
      <c r="F154" s="480"/>
    </row>
    <row r="155" spans="1:6" x14ac:dyDescent="0.25">
      <c r="A155" s="301" t="s">
        <v>278</v>
      </c>
      <c r="B155" s="302">
        <v>2111</v>
      </c>
      <c r="C155" s="477">
        <v>1333185</v>
      </c>
      <c r="D155" s="477">
        <v>1964782</v>
      </c>
      <c r="E155" s="511">
        <v>147.37504547380897</v>
      </c>
      <c r="F155" s="480"/>
    </row>
    <row r="156" spans="1:6" x14ac:dyDescent="0.25">
      <c r="A156" s="301" t="s">
        <v>279</v>
      </c>
      <c r="B156" s="302">
        <v>2112</v>
      </c>
      <c r="C156" s="477">
        <v>1635876</v>
      </c>
      <c r="D156" s="477">
        <v>1856878</v>
      </c>
      <c r="E156" s="511">
        <v>113.50970366947128</v>
      </c>
      <c r="F156" s="480"/>
    </row>
    <row r="157" spans="1:6" x14ac:dyDescent="0.25">
      <c r="A157" s="301" t="s">
        <v>280</v>
      </c>
      <c r="B157" s="302">
        <v>2113</v>
      </c>
      <c r="C157" s="477">
        <v>572850</v>
      </c>
      <c r="D157" s="477">
        <v>556262</v>
      </c>
      <c r="E157" s="511">
        <v>97.104303046172646</v>
      </c>
      <c r="F157" s="480"/>
    </row>
    <row r="158" spans="1:6" x14ac:dyDescent="0.25">
      <c r="A158" s="301" t="s">
        <v>281</v>
      </c>
      <c r="B158" s="302">
        <v>2115</v>
      </c>
      <c r="C158" s="477">
        <v>549748</v>
      </c>
      <c r="D158" s="477">
        <v>603727</v>
      </c>
      <c r="E158" s="511">
        <v>109.81886246061833</v>
      </c>
      <c r="F158" s="480"/>
    </row>
    <row r="159" spans="1:6" x14ac:dyDescent="0.25">
      <c r="A159" s="301" t="s">
        <v>282</v>
      </c>
      <c r="B159" s="302">
        <v>2118</v>
      </c>
      <c r="C159" s="477">
        <v>565719</v>
      </c>
      <c r="D159" s="477">
        <v>389824</v>
      </c>
      <c r="E159" s="511">
        <v>68.907708597377848</v>
      </c>
      <c r="F159" s="480"/>
    </row>
    <row r="160" spans="1:6" x14ac:dyDescent="0.25">
      <c r="A160" s="301" t="s">
        <v>283</v>
      </c>
      <c r="B160" s="302">
        <v>2120</v>
      </c>
      <c r="C160" s="477">
        <v>3643685</v>
      </c>
      <c r="D160" s="477">
        <v>3464350</v>
      </c>
      <c r="E160" s="511">
        <v>95.078196935245501</v>
      </c>
      <c r="F160" s="480"/>
    </row>
    <row r="161" spans="1:6" x14ac:dyDescent="0.25">
      <c r="A161" s="301" t="s">
        <v>284</v>
      </c>
      <c r="B161" s="302">
        <v>2121</v>
      </c>
      <c r="C161" s="477">
        <v>1606465</v>
      </c>
      <c r="D161" s="477">
        <v>2228867</v>
      </c>
      <c r="E161" s="511">
        <v>138.74357673525412</v>
      </c>
      <c r="F161" s="480"/>
    </row>
    <row r="162" spans="1:6" x14ac:dyDescent="0.25">
      <c r="A162" s="301" t="s">
        <v>285</v>
      </c>
      <c r="B162" s="302">
        <v>2122</v>
      </c>
      <c r="C162" s="477">
        <v>3850460</v>
      </c>
      <c r="D162" s="477">
        <v>4146175</v>
      </c>
      <c r="E162" s="511">
        <v>107.67999148153727</v>
      </c>
      <c r="F162" s="480"/>
    </row>
    <row r="163" spans="1:6" x14ac:dyDescent="0.25">
      <c r="A163" s="301" t="s">
        <v>286</v>
      </c>
      <c r="B163" s="302">
        <v>2124</v>
      </c>
      <c r="C163" s="477">
        <v>318937</v>
      </c>
      <c r="D163" s="477">
        <v>365973</v>
      </c>
      <c r="E163" s="511">
        <v>114.74774014930848</v>
      </c>
      <c r="F163" s="480"/>
    </row>
    <row r="164" spans="1:6" x14ac:dyDescent="0.25">
      <c r="A164" s="301" t="s">
        <v>287</v>
      </c>
      <c r="B164" s="302">
        <v>2126</v>
      </c>
      <c r="C164" s="477">
        <v>1416506</v>
      </c>
      <c r="D164" s="477">
        <v>635328</v>
      </c>
      <c r="E164" s="511">
        <v>44.851769071221725</v>
      </c>
      <c r="F164" s="480"/>
    </row>
    <row r="165" spans="1:6" x14ac:dyDescent="0.25">
      <c r="A165" s="301" t="s">
        <v>288</v>
      </c>
      <c r="B165" s="302">
        <v>2127</v>
      </c>
      <c r="C165" s="477">
        <v>1213616</v>
      </c>
      <c r="D165" s="477">
        <v>766916</v>
      </c>
      <c r="E165" s="511">
        <v>63.192640835321882</v>
      </c>
      <c r="F165" s="480"/>
    </row>
    <row r="166" spans="1:6" x14ac:dyDescent="0.25">
      <c r="A166" s="301" t="s">
        <v>289</v>
      </c>
      <c r="B166" s="302">
        <v>2129</v>
      </c>
      <c r="C166" s="477">
        <v>2212974</v>
      </c>
      <c r="D166" s="477">
        <v>2151090</v>
      </c>
      <c r="E166" s="511">
        <v>97.203582147824591</v>
      </c>
      <c r="F166" s="480"/>
    </row>
    <row r="167" spans="1:6" x14ac:dyDescent="0.25">
      <c r="A167" s="301" t="s">
        <v>290</v>
      </c>
      <c r="B167" s="302">
        <v>2131</v>
      </c>
      <c r="C167" s="477">
        <v>20670</v>
      </c>
      <c r="D167" s="477">
        <v>21397</v>
      </c>
      <c r="E167" s="511">
        <v>103.51717464925012</v>
      </c>
      <c r="F167" s="480"/>
    </row>
    <row r="168" spans="1:6" x14ac:dyDescent="0.25">
      <c r="A168" s="301" t="s">
        <v>291</v>
      </c>
      <c r="B168" s="302">
        <v>2132</v>
      </c>
      <c r="C168" s="477">
        <v>35192</v>
      </c>
      <c r="D168" s="477">
        <v>43759</v>
      </c>
      <c r="E168" s="511">
        <v>124.3436008183678</v>
      </c>
      <c r="F168" s="480"/>
    </row>
    <row r="169" spans="1:6" x14ac:dyDescent="0.25">
      <c r="A169" s="301" t="s">
        <v>292</v>
      </c>
      <c r="B169" s="302">
        <v>2133</v>
      </c>
      <c r="C169" s="477">
        <v>10848</v>
      </c>
      <c r="D169" s="477">
        <v>13433</v>
      </c>
      <c r="E169" s="511">
        <v>123.82927728613569</v>
      </c>
      <c r="F169" s="480"/>
    </row>
    <row r="170" spans="1:6" x14ac:dyDescent="0.25">
      <c r="A170" s="301" t="s">
        <v>293</v>
      </c>
      <c r="B170" s="302">
        <v>2134</v>
      </c>
      <c r="C170" s="477">
        <v>5045</v>
      </c>
      <c r="D170" s="477">
        <v>5274</v>
      </c>
      <c r="E170" s="511">
        <v>104.53914767096134</v>
      </c>
      <c r="F170" s="480"/>
    </row>
    <row r="171" spans="1:6" x14ac:dyDescent="0.25">
      <c r="A171" s="301" t="s">
        <v>294</v>
      </c>
      <c r="B171" s="302">
        <v>2136</v>
      </c>
      <c r="C171" s="477">
        <v>10891</v>
      </c>
      <c r="D171" s="477">
        <v>9065</v>
      </c>
      <c r="E171" s="511">
        <v>83.233862822513998</v>
      </c>
      <c r="F171" s="480"/>
    </row>
    <row r="172" spans="1:6" x14ac:dyDescent="0.25">
      <c r="A172" s="301" t="s">
        <v>295</v>
      </c>
      <c r="B172" s="302">
        <v>2137</v>
      </c>
      <c r="C172" s="477">
        <v>3889</v>
      </c>
      <c r="D172" s="477">
        <v>6050</v>
      </c>
      <c r="E172" s="511">
        <v>155.56698380046285</v>
      </c>
      <c r="F172" s="480"/>
    </row>
    <row r="173" spans="1:6" x14ac:dyDescent="0.25">
      <c r="A173" s="301" t="s">
        <v>296</v>
      </c>
      <c r="B173" s="302">
        <v>2138</v>
      </c>
      <c r="C173" s="477">
        <v>7509</v>
      </c>
      <c r="D173" s="477">
        <v>8733</v>
      </c>
      <c r="E173" s="511">
        <v>116.30043947263283</v>
      </c>
      <c r="F173" s="480"/>
    </row>
    <row r="174" spans="1:6" x14ac:dyDescent="0.25">
      <c r="A174" s="301" t="s">
        <v>297</v>
      </c>
      <c r="B174" s="302">
        <v>2140</v>
      </c>
      <c r="C174" s="477">
        <v>2954</v>
      </c>
      <c r="D174" s="477">
        <v>3372</v>
      </c>
      <c r="E174" s="511">
        <v>114.15030467163169</v>
      </c>
      <c r="F174" s="480"/>
    </row>
    <row r="175" spans="1:6" x14ac:dyDescent="0.25">
      <c r="A175" s="301" t="s">
        <v>298</v>
      </c>
      <c r="B175" s="302">
        <v>2141</v>
      </c>
      <c r="C175" s="477">
        <v>12844</v>
      </c>
      <c r="D175" s="477">
        <v>13885</v>
      </c>
      <c r="E175" s="511">
        <v>108.10495172843351</v>
      </c>
      <c r="F175" s="480"/>
    </row>
    <row r="176" spans="1:6" x14ac:dyDescent="0.25">
      <c r="A176" s="301" t="s">
        <v>299</v>
      </c>
      <c r="B176" s="302">
        <v>2142</v>
      </c>
      <c r="C176" s="477">
        <v>8547</v>
      </c>
      <c r="D176" s="477">
        <v>17892</v>
      </c>
      <c r="E176" s="511">
        <v>209.33660933660934</v>
      </c>
      <c r="F176" s="480"/>
    </row>
    <row r="177" spans="1:11" x14ac:dyDescent="0.25">
      <c r="A177" s="301" t="s">
        <v>300</v>
      </c>
      <c r="B177" s="302">
        <v>2148</v>
      </c>
      <c r="C177" s="477">
        <v>6452232</v>
      </c>
      <c r="D177" s="477">
        <v>3154818</v>
      </c>
      <c r="E177" s="511">
        <v>48.894987037043926</v>
      </c>
      <c r="F177" s="480"/>
    </row>
    <row r="178" spans="1:11" x14ac:dyDescent="0.25">
      <c r="A178" s="301" t="s">
        <v>301</v>
      </c>
      <c r="B178" s="302">
        <v>2151</v>
      </c>
      <c r="C178" s="477">
        <v>85012</v>
      </c>
      <c r="D178" s="477">
        <v>107369</v>
      </c>
      <c r="E178" s="511">
        <v>126.29864019197289</v>
      </c>
      <c r="F178" s="480"/>
    </row>
    <row r="179" spans="1:11" x14ac:dyDescent="0.25">
      <c r="A179" s="512" t="s">
        <v>302</v>
      </c>
      <c r="B179" s="302">
        <v>2155</v>
      </c>
      <c r="C179" s="477">
        <v>2225</v>
      </c>
      <c r="D179" s="477">
        <v>2361</v>
      </c>
      <c r="E179" s="511">
        <v>106.11235955056179</v>
      </c>
      <c r="F179" s="480"/>
    </row>
    <row r="180" spans="1:11" x14ac:dyDescent="0.25">
      <c r="A180" s="301" t="s">
        <v>303</v>
      </c>
      <c r="B180" s="302">
        <v>2156</v>
      </c>
      <c r="C180" s="477">
        <v>5567</v>
      </c>
      <c r="D180" s="477">
        <v>7123</v>
      </c>
      <c r="E180" s="511">
        <v>127.95042213041135</v>
      </c>
      <c r="F180" s="480"/>
    </row>
    <row r="181" spans="1:11" ht="13.8" thickBot="1" x14ac:dyDescent="0.3">
      <c r="A181" s="484" t="s">
        <v>304</v>
      </c>
      <c r="B181" s="485">
        <v>2157</v>
      </c>
      <c r="C181" s="477">
        <v>0</v>
      </c>
      <c r="D181" s="477">
        <v>9250</v>
      </c>
      <c r="E181" s="511">
        <v>0</v>
      </c>
      <c r="F181" s="480"/>
    </row>
    <row r="182" spans="1:11" ht="13.8" thickBot="1" x14ac:dyDescent="0.3">
      <c r="A182" s="542" t="s">
        <v>262</v>
      </c>
      <c r="B182" s="531" t="s">
        <v>448</v>
      </c>
      <c r="C182" s="516">
        <v>26945417</v>
      </c>
      <c r="D182" s="516">
        <v>23554555</v>
      </c>
      <c r="E182" s="543">
        <v>87.41581175010208</v>
      </c>
      <c r="F182" s="480"/>
    </row>
    <row r="183" spans="1:11" ht="13.8" thickTop="1" x14ac:dyDescent="0.25">
      <c r="A183" s="492"/>
      <c r="B183" s="492"/>
      <c r="C183" s="493"/>
      <c r="D183" s="493"/>
      <c r="E183" s="493"/>
      <c r="F183" s="493"/>
      <c r="G183" s="493"/>
      <c r="H183" s="493"/>
      <c r="I183" s="493"/>
      <c r="J183" s="493"/>
      <c r="K183" s="493"/>
    </row>
    <row r="184" spans="1:11" x14ac:dyDescent="0.25">
      <c r="A184" s="492"/>
      <c r="B184" s="492"/>
      <c r="C184" s="493"/>
      <c r="D184" s="493"/>
      <c r="E184" s="493"/>
      <c r="F184" s="493"/>
      <c r="G184" s="493"/>
      <c r="H184" s="493"/>
      <c r="I184" s="493"/>
      <c r="J184" s="493"/>
      <c r="K184" s="493"/>
    </row>
    <row r="185" spans="1:11" x14ac:dyDescent="0.25">
      <c r="A185" s="492"/>
      <c r="B185" s="492"/>
      <c r="C185" s="493"/>
      <c r="D185" s="493"/>
      <c r="E185" s="493"/>
      <c r="F185" s="493"/>
      <c r="G185" s="493"/>
      <c r="H185" s="493"/>
      <c r="I185" s="493"/>
      <c r="J185" s="493"/>
      <c r="K185" s="493"/>
    </row>
    <row r="186" spans="1:11" x14ac:dyDescent="0.25">
      <c r="A186" s="492"/>
      <c r="B186" s="492"/>
      <c r="C186" s="493"/>
      <c r="D186" s="493"/>
      <c r="E186" s="493"/>
      <c r="F186" s="493"/>
      <c r="G186" s="493"/>
      <c r="H186" s="493"/>
      <c r="I186" s="493"/>
      <c r="J186" s="493"/>
      <c r="K186" s="493"/>
    </row>
    <row r="187" spans="1:11" x14ac:dyDescent="0.25">
      <c r="A187" s="492"/>
      <c r="B187" s="493"/>
      <c r="C187" s="493"/>
      <c r="D187" s="493"/>
      <c r="E187" s="493"/>
      <c r="F187" s="493"/>
      <c r="G187" s="493"/>
      <c r="H187" s="493"/>
      <c r="I187" s="493"/>
      <c r="J187" s="493"/>
      <c r="K187" s="493"/>
    </row>
    <row r="188" spans="1:11" x14ac:dyDescent="0.25">
      <c r="A188" s="492"/>
      <c r="B188" s="493"/>
      <c r="C188" s="493"/>
      <c r="D188" s="493"/>
      <c r="E188" s="493"/>
      <c r="F188" s="493"/>
      <c r="G188" s="493"/>
      <c r="H188" s="493"/>
      <c r="I188" s="493"/>
      <c r="J188" s="493"/>
      <c r="K188" s="493"/>
    </row>
    <row r="189" spans="1:11" x14ac:dyDescent="0.25">
      <c r="A189" s="492"/>
      <c r="B189" s="493"/>
      <c r="C189" s="493"/>
      <c r="D189" s="493"/>
      <c r="E189" s="493"/>
      <c r="F189" s="493"/>
      <c r="G189" s="493"/>
      <c r="H189" s="493"/>
      <c r="I189" s="493"/>
      <c r="J189" s="493"/>
      <c r="K189" s="493"/>
    </row>
    <row r="190" spans="1:11" x14ac:dyDescent="0.25">
      <c r="A190" s="492"/>
      <c r="B190" s="493"/>
      <c r="C190" s="493"/>
      <c r="D190" s="493"/>
      <c r="E190" s="493"/>
      <c r="F190" s="493"/>
      <c r="G190" s="493"/>
      <c r="H190" s="493"/>
      <c r="I190" s="493"/>
      <c r="J190" s="493"/>
      <c r="K190" s="493"/>
    </row>
    <row r="191" spans="1:11" x14ac:dyDescent="0.25">
      <c r="A191" s="492"/>
      <c r="B191" s="493"/>
      <c r="C191" s="493"/>
      <c r="D191" s="493"/>
      <c r="E191" s="493"/>
      <c r="F191" s="493"/>
      <c r="G191" s="493"/>
      <c r="H191" s="493"/>
      <c r="I191" s="493"/>
      <c r="J191" s="493"/>
      <c r="K191" s="493"/>
    </row>
    <row r="192" spans="1:11" x14ac:dyDescent="0.25">
      <c r="A192" s="493"/>
      <c r="B192" s="493"/>
      <c r="C192" s="493"/>
      <c r="D192" s="493"/>
      <c r="E192" s="493"/>
      <c r="F192" s="493"/>
      <c r="G192" s="493"/>
      <c r="H192" s="493"/>
      <c r="I192" s="493"/>
      <c r="J192" s="493"/>
      <c r="K192" s="493"/>
    </row>
    <row r="193" spans="1:11" x14ac:dyDescent="0.25">
      <c r="A193" s="492"/>
      <c r="B193" s="492"/>
      <c r="C193" s="493"/>
      <c r="D193" s="493"/>
      <c r="E193" s="493"/>
      <c r="F193" s="493"/>
      <c r="G193" s="493"/>
      <c r="H193" s="493"/>
      <c r="I193" s="493"/>
      <c r="J193" s="493"/>
      <c r="K193" s="493"/>
    </row>
    <row r="194" spans="1:11" x14ac:dyDescent="0.25">
      <c r="A194" s="492"/>
      <c r="B194" s="492"/>
      <c r="C194" s="493"/>
      <c r="D194" s="493"/>
      <c r="E194" s="493"/>
      <c r="F194" s="493"/>
      <c r="G194" s="493"/>
      <c r="H194" s="493"/>
      <c r="I194" s="493"/>
      <c r="J194" s="493"/>
      <c r="K194" s="493"/>
    </row>
    <row r="195" spans="1:11" x14ac:dyDescent="0.25">
      <c r="A195" s="492"/>
      <c r="B195" s="492"/>
      <c r="C195" s="493"/>
      <c r="D195" s="493"/>
      <c r="E195" s="493"/>
      <c r="F195" s="493"/>
      <c r="G195" s="493"/>
      <c r="H195" s="493"/>
      <c r="I195" s="493"/>
      <c r="J195" s="493"/>
      <c r="K195" s="493"/>
    </row>
    <row r="196" spans="1:11" x14ac:dyDescent="0.25">
      <c r="A196" s="492"/>
      <c r="B196" s="492"/>
      <c r="C196" s="493"/>
      <c r="D196" s="493"/>
      <c r="E196" s="493"/>
      <c r="F196" s="493"/>
      <c r="G196" s="493"/>
      <c r="H196" s="493"/>
      <c r="I196" s="493"/>
      <c r="J196" s="493"/>
      <c r="K196" s="493"/>
    </row>
    <row r="197" spans="1:11" x14ac:dyDescent="0.25">
      <c r="A197" s="492"/>
      <c r="B197" s="492"/>
      <c r="C197" s="493"/>
      <c r="D197" s="493"/>
      <c r="E197" s="495"/>
      <c r="F197" s="493"/>
      <c r="G197" s="493"/>
      <c r="H197" s="493"/>
      <c r="I197" s="493"/>
      <c r="J197" s="493"/>
      <c r="K197" s="495"/>
    </row>
    <row r="198" spans="1:11" x14ac:dyDescent="0.25">
      <c r="A198" s="492"/>
      <c r="B198" s="492"/>
      <c r="C198" s="493"/>
      <c r="D198" s="493"/>
      <c r="E198" s="493"/>
      <c r="F198" s="493"/>
      <c r="G198" s="493"/>
      <c r="H198" s="493"/>
      <c r="I198" s="493"/>
      <c r="J198" s="493"/>
      <c r="K198" s="493"/>
    </row>
    <row r="199" spans="1:11" x14ac:dyDescent="0.25">
      <c r="A199" s="492"/>
      <c r="B199" s="492"/>
      <c r="C199" s="493"/>
      <c r="D199" s="493"/>
      <c r="E199" s="493"/>
      <c r="F199" s="493"/>
      <c r="G199" s="493"/>
      <c r="H199" s="493"/>
      <c r="I199" s="493"/>
      <c r="J199" s="493"/>
      <c r="K199" s="493"/>
    </row>
    <row r="200" spans="1:11" x14ac:dyDescent="0.25">
      <c r="A200" s="492"/>
      <c r="B200" s="492"/>
      <c r="C200" s="493"/>
      <c r="D200" s="493"/>
      <c r="E200" s="493"/>
      <c r="F200" s="493"/>
      <c r="G200" s="493"/>
      <c r="H200" s="493"/>
      <c r="I200" s="493"/>
      <c r="J200" s="493"/>
      <c r="K200" s="493"/>
    </row>
    <row r="201" spans="1:11" x14ac:dyDescent="0.25">
      <c r="A201" s="492"/>
      <c r="B201" s="492"/>
      <c r="C201" s="493"/>
      <c r="D201" s="493"/>
      <c r="E201" s="493"/>
      <c r="F201" s="493"/>
      <c r="G201" s="493"/>
      <c r="H201" s="493"/>
      <c r="I201" s="493"/>
      <c r="J201" s="493"/>
      <c r="K201" s="493"/>
    </row>
    <row r="202" spans="1:11" x14ac:dyDescent="0.25">
      <c r="A202" s="492"/>
      <c r="B202" s="492"/>
      <c r="C202" s="493"/>
      <c r="D202" s="493"/>
      <c r="E202" s="493"/>
      <c r="F202" s="493"/>
      <c r="G202" s="493"/>
      <c r="H202" s="493"/>
      <c r="I202" s="493"/>
      <c r="J202" s="493"/>
      <c r="K202" s="493"/>
    </row>
    <row r="203" spans="1:11" x14ac:dyDescent="0.25">
      <c r="A203" s="492"/>
      <c r="B203" s="492"/>
      <c r="C203" s="493"/>
      <c r="D203" s="493"/>
      <c r="E203" s="493"/>
      <c r="F203" s="493"/>
      <c r="G203" s="493"/>
      <c r="H203" s="493"/>
      <c r="I203" s="493"/>
      <c r="J203" s="493"/>
      <c r="K203" s="493"/>
    </row>
    <row r="204" spans="1:11" x14ac:dyDescent="0.25">
      <c r="A204" s="492"/>
      <c r="B204" s="492"/>
      <c r="C204" s="493"/>
      <c r="D204" s="493"/>
      <c r="E204" s="493"/>
      <c r="F204" s="493"/>
      <c r="G204" s="493"/>
      <c r="H204" s="493"/>
      <c r="I204" s="493"/>
      <c r="J204" s="493"/>
      <c r="K204" s="493"/>
    </row>
    <row r="205" spans="1:11" x14ac:dyDescent="0.25">
      <c r="A205" s="492"/>
      <c r="B205" s="492"/>
      <c r="C205" s="493"/>
      <c r="D205" s="493"/>
      <c r="E205" s="493"/>
      <c r="F205" s="493"/>
      <c r="G205" s="493"/>
      <c r="H205" s="493"/>
      <c r="I205" s="493"/>
      <c r="J205" s="493"/>
      <c r="K205" s="493"/>
    </row>
    <row r="206" spans="1:11" x14ac:dyDescent="0.25">
      <c r="A206" s="492"/>
      <c r="B206" s="492"/>
      <c r="C206" s="493"/>
      <c r="D206" s="493"/>
      <c r="E206" s="493"/>
      <c r="F206" s="493"/>
      <c r="G206" s="493"/>
      <c r="H206" s="493"/>
      <c r="I206" s="493"/>
      <c r="J206" s="493"/>
      <c r="K206" s="493"/>
    </row>
    <row r="207" spans="1:11" x14ac:dyDescent="0.25">
      <c r="A207" s="492"/>
      <c r="B207" s="492"/>
      <c r="C207" s="493"/>
      <c r="D207" s="493"/>
      <c r="E207" s="495"/>
      <c r="F207" s="493"/>
      <c r="G207" s="493"/>
      <c r="H207" s="493"/>
      <c r="I207" s="493"/>
      <c r="J207" s="493"/>
      <c r="K207" s="495"/>
    </row>
    <row r="208" spans="1:11" x14ac:dyDescent="0.25">
      <c r="A208" s="492"/>
      <c r="B208" s="492"/>
      <c r="C208" s="493"/>
      <c r="D208" s="493"/>
      <c r="E208" s="493"/>
      <c r="F208" s="493"/>
      <c r="G208" s="493"/>
      <c r="H208" s="493"/>
      <c r="I208" s="493"/>
      <c r="J208" s="493"/>
      <c r="K208" s="493"/>
    </row>
    <row r="209" spans="1:20" x14ac:dyDescent="0.25">
      <c r="A209" s="492"/>
      <c r="B209" s="492"/>
      <c r="C209" s="493"/>
      <c r="D209" s="493"/>
      <c r="E209" s="496"/>
      <c r="F209" s="493"/>
      <c r="G209" s="493"/>
      <c r="H209" s="493"/>
      <c r="I209" s="493"/>
      <c r="J209" s="493"/>
      <c r="K209" s="493"/>
      <c r="N209" s="494"/>
      <c r="T209" s="494"/>
    </row>
    <row r="210" spans="1:20" x14ac:dyDescent="0.25">
      <c r="A210" s="492"/>
      <c r="B210" s="492"/>
      <c r="C210" s="493"/>
      <c r="D210" s="493"/>
      <c r="E210" s="493"/>
      <c r="F210" s="493"/>
      <c r="G210" s="493"/>
      <c r="H210" s="493"/>
      <c r="I210" s="493"/>
      <c r="J210" s="493"/>
      <c r="K210" s="493"/>
    </row>
    <row r="211" spans="1:20" x14ac:dyDescent="0.25">
      <c r="A211" s="492"/>
      <c r="B211" s="492"/>
      <c r="C211" s="493"/>
      <c r="D211" s="493"/>
      <c r="E211" s="493"/>
      <c r="F211" s="493"/>
      <c r="G211" s="493"/>
      <c r="H211" s="493"/>
      <c r="I211" s="493"/>
      <c r="J211" s="493"/>
      <c r="K211" s="493"/>
    </row>
    <row r="212" spans="1:20" x14ac:dyDescent="0.25">
      <c r="A212" s="492"/>
      <c r="B212" s="492"/>
      <c r="C212" s="493"/>
      <c r="D212" s="493"/>
      <c r="E212" s="493"/>
      <c r="F212" s="493"/>
      <c r="G212" s="493"/>
      <c r="H212" s="493"/>
      <c r="I212" s="493"/>
      <c r="J212" s="493"/>
      <c r="K212" s="493"/>
    </row>
    <row r="213" spans="1:20" x14ac:dyDescent="0.25">
      <c r="A213" s="492"/>
      <c r="B213" s="492"/>
      <c r="C213" s="493"/>
      <c r="D213" s="493"/>
      <c r="E213" s="493"/>
      <c r="F213" s="493"/>
      <c r="G213" s="493"/>
      <c r="H213" s="493"/>
      <c r="I213" s="493"/>
      <c r="J213" s="493"/>
      <c r="K213" s="493"/>
    </row>
    <row r="214" spans="1:20" x14ac:dyDescent="0.25">
      <c r="A214" s="492"/>
      <c r="B214" s="492"/>
      <c r="C214" s="493"/>
      <c r="D214" s="493"/>
      <c r="E214" s="493"/>
      <c r="F214" s="493"/>
      <c r="G214" s="493"/>
      <c r="H214" s="493"/>
      <c r="I214" s="493"/>
      <c r="J214" s="493"/>
      <c r="K214" s="493"/>
    </row>
    <row r="215" spans="1:20" x14ac:dyDescent="0.25">
      <c r="A215" s="492"/>
      <c r="B215" s="492"/>
      <c r="C215" s="493"/>
      <c r="D215" s="493"/>
      <c r="E215" s="493"/>
      <c r="F215" s="493"/>
      <c r="G215" s="493"/>
      <c r="H215" s="493"/>
      <c r="I215" s="493"/>
      <c r="J215" s="493"/>
      <c r="K215" s="493"/>
    </row>
    <row r="216" spans="1:20" x14ac:dyDescent="0.25">
      <c r="A216" s="492"/>
      <c r="B216" s="492"/>
      <c r="C216" s="493"/>
      <c r="D216" s="493"/>
      <c r="E216" s="493"/>
      <c r="F216" s="493"/>
      <c r="G216" s="493"/>
      <c r="H216" s="493"/>
      <c r="I216" s="493"/>
      <c r="J216" s="493"/>
      <c r="K216" s="493"/>
    </row>
    <row r="217" spans="1:20" x14ac:dyDescent="0.25">
      <c r="A217" s="492"/>
      <c r="B217" s="492"/>
      <c r="C217" s="493"/>
      <c r="D217" s="493"/>
      <c r="E217" s="493"/>
      <c r="F217" s="493"/>
      <c r="G217" s="493"/>
      <c r="H217" s="493"/>
      <c r="I217" s="493"/>
      <c r="J217" s="493"/>
      <c r="K217" s="493"/>
    </row>
    <row r="218" spans="1:20" x14ac:dyDescent="0.25">
      <c r="A218" s="492"/>
      <c r="B218" s="492"/>
      <c r="C218" s="493"/>
      <c r="D218" s="493"/>
      <c r="E218" s="493"/>
      <c r="F218" s="493"/>
      <c r="G218" s="493"/>
      <c r="H218" s="493"/>
      <c r="I218" s="493"/>
      <c r="J218" s="493"/>
      <c r="K218" s="493"/>
    </row>
    <row r="219" spans="1:20" x14ac:dyDescent="0.25">
      <c r="A219" s="492"/>
      <c r="B219" s="492"/>
      <c r="C219" s="493"/>
      <c r="D219" s="493"/>
      <c r="E219" s="493"/>
      <c r="F219" s="493"/>
      <c r="G219" s="493"/>
      <c r="H219" s="493"/>
      <c r="I219" s="493"/>
      <c r="J219" s="493"/>
      <c r="K219" s="493"/>
    </row>
    <row r="220" spans="1:20" x14ac:dyDescent="0.25">
      <c r="A220" s="492"/>
      <c r="B220" s="492"/>
      <c r="C220" s="493"/>
      <c r="D220" s="493"/>
      <c r="E220" s="493"/>
      <c r="F220" s="493"/>
      <c r="G220" s="493"/>
      <c r="H220" s="493"/>
      <c r="I220" s="493"/>
      <c r="J220" s="493"/>
      <c r="K220" s="493"/>
    </row>
    <row r="221" spans="1:20" x14ac:dyDescent="0.25">
      <c r="A221" s="492"/>
      <c r="B221" s="492"/>
      <c r="C221" s="493"/>
      <c r="D221" s="493"/>
      <c r="E221" s="493"/>
      <c r="F221" s="493"/>
      <c r="G221" s="493"/>
      <c r="H221" s="493"/>
      <c r="I221" s="493"/>
      <c r="J221" s="493"/>
      <c r="K221" s="493"/>
    </row>
    <row r="222" spans="1:20" x14ac:dyDescent="0.25">
      <c r="A222" s="492"/>
      <c r="B222" s="492"/>
      <c r="C222" s="493"/>
      <c r="D222" s="493"/>
      <c r="E222" s="493"/>
      <c r="F222" s="493"/>
      <c r="G222" s="493"/>
      <c r="H222" s="493"/>
      <c r="I222" s="493"/>
      <c r="J222" s="493"/>
      <c r="K222" s="493"/>
    </row>
    <row r="223" spans="1:20" x14ac:dyDescent="0.25">
      <c r="A223" s="492"/>
      <c r="B223" s="492"/>
      <c r="C223" s="493"/>
      <c r="D223" s="493"/>
      <c r="E223" s="493"/>
      <c r="F223" s="493"/>
      <c r="G223" s="493"/>
      <c r="H223" s="493"/>
      <c r="I223" s="493"/>
      <c r="J223" s="493"/>
      <c r="K223" s="493"/>
    </row>
    <row r="224" spans="1:20" x14ac:dyDescent="0.25">
      <c r="A224" s="492"/>
      <c r="B224" s="492"/>
      <c r="C224" s="493"/>
      <c r="D224" s="493"/>
      <c r="E224" s="493"/>
      <c r="F224" s="493"/>
      <c r="G224" s="493"/>
      <c r="H224" s="493"/>
      <c r="I224" s="493"/>
      <c r="J224" s="493"/>
      <c r="K224" s="493"/>
    </row>
    <row r="225" spans="1:11" x14ac:dyDescent="0.25">
      <c r="A225" s="492"/>
      <c r="B225" s="492"/>
      <c r="C225" s="493"/>
      <c r="D225" s="493"/>
      <c r="E225" s="493"/>
      <c r="F225" s="493"/>
      <c r="G225" s="493"/>
      <c r="H225" s="493"/>
      <c r="I225" s="493"/>
      <c r="J225" s="493"/>
      <c r="K225" s="493"/>
    </row>
    <row r="226" spans="1:11" x14ac:dyDescent="0.25">
      <c r="A226" s="492"/>
      <c r="B226" s="492"/>
      <c r="C226" s="493"/>
      <c r="D226" s="493"/>
      <c r="E226" s="493"/>
      <c r="F226" s="493"/>
      <c r="G226" s="493"/>
      <c r="H226" s="493"/>
      <c r="I226" s="493"/>
      <c r="J226" s="493"/>
      <c r="K226" s="493"/>
    </row>
    <row r="227" spans="1:11" x14ac:dyDescent="0.25">
      <c r="A227" s="492"/>
      <c r="B227" s="492"/>
      <c r="C227" s="493"/>
      <c r="D227" s="493"/>
      <c r="E227" s="493"/>
      <c r="F227" s="493"/>
      <c r="G227" s="493"/>
      <c r="H227" s="493"/>
      <c r="I227" s="493"/>
      <c r="J227" s="493"/>
      <c r="K227" s="493"/>
    </row>
    <row r="228" spans="1:11" x14ac:dyDescent="0.25">
      <c r="A228" s="492"/>
      <c r="B228" s="492"/>
      <c r="C228" s="493"/>
      <c r="D228" s="493"/>
      <c r="E228" s="493"/>
      <c r="F228" s="493"/>
      <c r="G228" s="493"/>
      <c r="H228" s="493"/>
      <c r="I228" s="493"/>
      <c r="J228" s="493"/>
      <c r="K228" s="493"/>
    </row>
    <row r="229" spans="1:11" x14ac:dyDescent="0.25">
      <c r="A229" s="492"/>
      <c r="B229" s="492"/>
      <c r="C229" s="493"/>
      <c r="D229" s="493"/>
      <c r="E229" s="493"/>
      <c r="F229" s="493"/>
      <c r="G229" s="493"/>
      <c r="H229" s="493"/>
      <c r="I229" s="493"/>
      <c r="J229" s="493"/>
      <c r="K229" s="493"/>
    </row>
    <row r="230" spans="1:11" x14ac:dyDescent="0.25">
      <c r="A230" s="492"/>
      <c r="B230" s="492"/>
      <c r="C230" s="493"/>
      <c r="D230" s="493"/>
      <c r="E230" s="493"/>
      <c r="F230" s="493"/>
      <c r="G230" s="493"/>
      <c r="H230" s="493"/>
      <c r="I230" s="493"/>
      <c r="J230" s="493"/>
      <c r="K230" s="493"/>
    </row>
    <row r="231" spans="1:11" x14ac:dyDescent="0.25">
      <c r="A231" s="492"/>
      <c r="B231" s="492"/>
      <c r="C231" s="493"/>
      <c r="D231" s="493"/>
      <c r="E231" s="493"/>
      <c r="F231" s="493"/>
      <c r="G231" s="493"/>
      <c r="H231" s="493"/>
      <c r="I231" s="493"/>
      <c r="J231" s="493"/>
      <c r="K231" s="493"/>
    </row>
    <row r="232" spans="1:11" x14ac:dyDescent="0.25">
      <c r="A232" s="492"/>
      <c r="B232" s="492"/>
      <c r="C232" s="493"/>
      <c r="D232" s="493"/>
      <c r="E232" s="493"/>
      <c r="F232" s="493"/>
      <c r="G232" s="493"/>
      <c r="H232" s="493"/>
      <c r="I232" s="493"/>
      <c r="J232" s="493"/>
      <c r="K232" s="493"/>
    </row>
    <row r="233" spans="1:11" x14ac:dyDescent="0.25">
      <c r="A233" s="492"/>
      <c r="B233" s="492"/>
      <c r="C233" s="493"/>
      <c r="D233" s="493"/>
      <c r="E233" s="493"/>
      <c r="F233" s="493"/>
      <c r="G233" s="493"/>
      <c r="H233" s="493"/>
      <c r="I233" s="493"/>
      <c r="J233" s="493"/>
      <c r="K233" s="493"/>
    </row>
    <row r="234" spans="1:11" x14ac:dyDescent="0.25">
      <c r="A234" s="492"/>
      <c r="B234" s="492"/>
      <c r="C234" s="493"/>
      <c r="D234" s="493"/>
      <c r="E234" s="493"/>
      <c r="F234" s="493"/>
      <c r="G234" s="493"/>
      <c r="H234" s="493"/>
      <c r="I234" s="493"/>
      <c r="J234" s="493"/>
      <c r="K234" s="493"/>
    </row>
    <row r="235" spans="1:11" x14ac:dyDescent="0.25">
      <c r="A235" s="492"/>
      <c r="B235" s="492"/>
      <c r="C235" s="493"/>
      <c r="D235" s="493"/>
      <c r="E235" s="493"/>
      <c r="F235" s="493"/>
      <c r="G235" s="493"/>
      <c r="H235" s="493"/>
      <c r="I235" s="493"/>
      <c r="J235" s="493"/>
      <c r="K235" s="493"/>
    </row>
    <row r="236" spans="1:11" x14ac:dyDescent="0.25">
      <c r="A236" s="492"/>
      <c r="B236" s="492"/>
      <c r="C236" s="493"/>
      <c r="D236" s="493"/>
      <c r="E236" s="493"/>
      <c r="F236" s="493"/>
      <c r="G236" s="493"/>
      <c r="H236" s="493"/>
      <c r="I236" s="493"/>
      <c r="J236" s="493"/>
      <c r="K236" s="493"/>
    </row>
    <row r="237" spans="1:11" x14ac:dyDescent="0.25">
      <c r="A237" s="492"/>
      <c r="B237" s="492"/>
      <c r="C237" s="493"/>
      <c r="D237" s="493"/>
      <c r="E237" s="493"/>
      <c r="F237" s="493"/>
      <c r="G237" s="493"/>
      <c r="H237" s="493"/>
      <c r="I237" s="493"/>
      <c r="J237" s="493"/>
      <c r="K237" s="493"/>
    </row>
    <row r="238" spans="1:11" x14ac:dyDescent="0.25">
      <c r="A238" s="492"/>
      <c r="B238" s="492"/>
      <c r="C238" s="493"/>
      <c r="D238" s="493"/>
      <c r="E238" s="493"/>
      <c r="F238" s="493"/>
      <c r="G238" s="493"/>
      <c r="H238" s="493"/>
      <c r="I238" s="493"/>
      <c r="J238" s="493"/>
      <c r="K238" s="493"/>
    </row>
    <row r="239" spans="1:11" x14ac:dyDescent="0.25">
      <c r="A239" s="492"/>
      <c r="B239" s="492"/>
      <c r="C239" s="493"/>
      <c r="D239" s="493"/>
      <c r="E239" s="493"/>
      <c r="F239" s="493"/>
      <c r="G239" s="493"/>
      <c r="H239" s="493"/>
      <c r="I239" s="493"/>
      <c r="J239" s="493"/>
      <c r="K239" s="493"/>
    </row>
    <row r="240" spans="1:11" x14ac:dyDescent="0.25">
      <c r="A240" s="492"/>
      <c r="B240" s="492"/>
      <c r="C240" s="493"/>
      <c r="D240" s="493"/>
      <c r="E240" s="493"/>
      <c r="F240" s="493"/>
      <c r="G240" s="493"/>
      <c r="H240" s="493"/>
      <c r="I240" s="493"/>
      <c r="J240" s="493"/>
      <c r="K240" s="493"/>
    </row>
    <row r="241" spans="1:11" x14ac:dyDescent="0.25">
      <c r="A241" s="492"/>
      <c r="B241" s="492"/>
      <c r="C241" s="493"/>
      <c r="D241" s="493"/>
      <c r="E241" s="493"/>
      <c r="F241" s="493"/>
      <c r="G241" s="493"/>
      <c r="H241" s="493"/>
      <c r="I241" s="493"/>
      <c r="J241" s="493"/>
      <c r="K241" s="493"/>
    </row>
    <row r="242" spans="1:11" x14ac:dyDescent="0.25">
      <c r="A242" s="492"/>
      <c r="B242" s="493"/>
      <c r="C242" s="493"/>
      <c r="D242" s="493"/>
      <c r="E242" s="493"/>
      <c r="F242" s="493"/>
      <c r="G242" s="493"/>
      <c r="H242" s="493"/>
      <c r="I242" s="493"/>
      <c r="J242" s="493"/>
      <c r="K242" s="493"/>
    </row>
    <row r="243" spans="1:11" x14ac:dyDescent="0.25">
      <c r="A243" s="492"/>
      <c r="B243" s="493"/>
      <c r="C243" s="493"/>
      <c r="D243" s="493"/>
      <c r="E243" s="493"/>
      <c r="F243" s="493"/>
      <c r="G243" s="493"/>
      <c r="H243" s="493"/>
      <c r="I243" s="493"/>
      <c r="J243" s="493"/>
      <c r="K243" s="493"/>
    </row>
    <row r="244" spans="1:11" x14ac:dyDescent="0.25">
      <c r="A244" s="492"/>
      <c r="B244" s="493"/>
      <c r="C244" s="493"/>
      <c r="D244" s="493"/>
      <c r="E244" s="493"/>
      <c r="F244" s="493"/>
      <c r="G244" s="493"/>
      <c r="H244" s="493"/>
      <c r="I244" s="493"/>
      <c r="J244" s="493"/>
      <c r="K244" s="493"/>
    </row>
    <row r="245" spans="1:11" x14ac:dyDescent="0.25">
      <c r="A245" s="492"/>
      <c r="B245" s="493"/>
      <c r="C245" s="493"/>
      <c r="D245" s="493"/>
      <c r="E245" s="493"/>
      <c r="F245" s="493"/>
      <c r="G245" s="493"/>
      <c r="H245" s="493"/>
      <c r="I245" s="493"/>
      <c r="J245" s="493"/>
      <c r="K245" s="493"/>
    </row>
    <row r="246" spans="1:11" x14ac:dyDescent="0.25">
      <c r="A246" s="492"/>
      <c r="B246" s="493"/>
      <c r="C246" s="493"/>
      <c r="D246" s="493"/>
      <c r="E246" s="493"/>
      <c r="F246" s="493"/>
      <c r="G246" s="493"/>
      <c r="H246" s="493"/>
      <c r="I246" s="493"/>
      <c r="J246" s="493"/>
      <c r="K246" s="493"/>
    </row>
    <row r="247" spans="1:11" x14ac:dyDescent="0.25">
      <c r="A247" s="493"/>
      <c r="B247" s="493"/>
      <c r="C247" s="493"/>
      <c r="D247" s="493"/>
      <c r="E247" s="493"/>
      <c r="F247" s="493"/>
      <c r="G247" s="493"/>
      <c r="H247" s="493"/>
      <c r="I247" s="493"/>
      <c r="J247" s="493"/>
      <c r="K247" s="493"/>
    </row>
    <row r="248" spans="1:11" x14ac:dyDescent="0.25">
      <c r="A248" s="492"/>
      <c r="B248" s="492"/>
      <c r="C248" s="493"/>
      <c r="D248" s="493"/>
      <c r="E248" s="493"/>
      <c r="F248" s="493"/>
      <c r="G248" s="493"/>
      <c r="H248" s="493"/>
      <c r="I248" s="493"/>
      <c r="J248" s="493"/>
      <c r="K248" s="493"/>
    </row>
    <row r="249" spans="1:11" x14ac:dyDescent="0.25">
      <c r="A249" s="492"/>
      <c r="B249" s="492"/>
      <c r="C249" s="493"/>
      <c r="D249" s="493"/>
      <c r="E249" s="493"/>
      <c r="F249" s="493"/>
      <c r="G249" s="493"/>
      <c r="H249" s="493"/>
      <c r="I249" s="493"/>
      <c r="J249" s="493"/>
      <c r="K249" s="493"/>
    </row>
    <row r="250" spans="1:11" x14ac:dyDescent="0.25">
      <c r="A250" s="492"/>
      <c r="B250" s="492"/>
      <c r="C250" s="493"/>
      <c r="D250" s="493"/>
      <c r="E250" s="493"/>
      <c r="F250" s="493"/>
      <c r="G250" s="493"/>
      <c r="H250" s="493"/>
      <c r="I250" s="493"/>
      <c r="J250" s="493"/>
      <c r="K250" s="493"/>
    </row>
    <row r="251" spans="1:11" x14ac:dyDescent="0.25">
      <c r="A251" s="492"/>
      <c r="B251" s="492"/>
      <c r="C251" s="493"/>
      <c r="D251" s="493"/>
      <c r="E251" s="493"/>
      <c r="F251" s="493"/>
      <c r="G251" s="493"/>
      <c r="H251" s="493"/>
      <c r="I251" s="493"/>
      <c r="J251" s="493"/>
      <c r="K251" s="493"/>
    </row>
    <row r="252" spans="1:11" x14ac:dyDescent="0.25">
      <c r="A252" s="492"/>
      <c r="B252" s="492"/>
      <c r="C252" s="493"/>
      <c r="D252" s="493"/>
      <c r="E252" s="493"/>
      <c r="F252" s="493"/>
      <c r="G252" s="493"/>
      <c r="H252" s="493"/>
      <c r="I252" s="493"/>
      <c r="J252" s="493"/>
      <c r="K252" s="493"/>
    </row>
    <row r="253" spans="1:11" x14ac:dyDescent="0.25">
      <c r="A253" s="492"/>
      <c r="B253" s="492"/>
      <c r="C253" s="493"/>
      <c r="D253" s="493"/>
      <c r="E253" s="493"/>
      <c r="F253" s="493"/>
      <c r="G253" s="493"/>
      <c r="H253" s="493"/>
      <c r="I253" s="493"/>
      <c r="J253" s="493"/>
      <c r="K253" s="493"/>
    </row>
    <row r="254" spans="1:11" x14ac:dyDescent="0.25">
      <c r="A254" s="492"/>
      <c r="B254" s="492"/>
      <c r="C254" s="493"/>
      <c r="D254" s="493"/>
      <c r="E254" s="493"/>
      <c r="F254" s="493"/>
      <c r="G254" s="493"/>
      <c r="H254" s="493"/>
      <c r="I254" s="493"/>
      <c r="J254" s="493"/>
      <c r="K254" s="493"/>
    </row>
    <row r="255" spans="1:11" x14ac:dyDescent="0.25">
      <c r="A255" s="492"/>
      <c r="B255" s="492"/>
      <c r="C255" s="493"/>
      <c r="D255" s="493"/>
      <c r="E255" s="493"/>
      <c r="F255" s="493"/>
      <c r="G255" s="493"/>
      <c r="H255" s="493"/>
      <c r="I255" s="493"/>
      <c r="J255" s="493"/>
      <c r="K255" s="493"/>
    </row>
    <row r="256" spans="1:11" x14ac:dyDescent="0.25">
      <c r="A256" s="492"/>
      <c r="B256" s="492"/>
      <c r="C256" s="493"/>
      <c r="D256" s="493"/>
      <c r="E256" s="493"/>
      <c r="F256" s="493"/>
      <c r="G256" s="493"/>
      <c r="H256" s="493"/>
      <c r="I256" s="493"/>
      <c r="J256" s="493"/>
      <c r="K256" s="493"/>
    </row>
    <row r="257" spans="1:11" x14ac:dyDescent="0.25">
      <c r="A257" s="492"/>
      <c r="B257" s="492"/>
      <c r="C257" s="493"/>
      <c r="D257" s="493"/>
      <c r="E257" s="493"/>
      <c r="F257" s="493"/>
      <c r="G257" s="493"/>
      <c r="H257" s="493"/>
      <c r="I257" s="493"/>
      <c r="J257" s="493"/>
      <c r="K257" s="493"/>
    </row>
    <row r="258" spans="1:11" x14ac:dyDescent="0.25">
      <c r="A258" s="492"/>
      <c r="B258" s="492"/>
      <c r="C258" s="493"/>
      <c r="D258" s="493"/>
      <c r="E258" s="493"/>
      <c r="F258" s="493"/>
      <c r="G258" s="493"/>
      <c r="H258" s="493"/>
      <c r="I258" s="493"/>
      <c r="J258" s="493"/>
      <c r="K258" s="493"/>
    </row>
    <row r="259" spans="1:11" x14ac:dyDescent="0.25">
      <c r="A259" s="492"/>
      <c r="B259" s="492"/>
      <c r="C259" s="493"/>
      <c r="D259" s="493"/>
      <c r="E259" s="493"/>
      <c r="F259" s="493"/>
      <c r="G259" s="493"/>
      <c r="H259" s="493"/>
      <c r="I259" s="493"/>
      <c r="J259" s="493"/>
      <c r="K259" s="493"/>
    </row>
    <row r="260" spans="1:11" x14ac:dyDescent="0.25">
      <c r="A260" s="492"/>
      <c r="B260" s="492"/>
      <c r="C260" s="493"/>
      <c r="D260" s="493"/>
      <c r="E260" s="493"/>
      <c r="F260" s="493"/>
      <c r="G260" s="493"/>
      <c r="H260" s="493"/>
      <c r="I260" s="493"/>
      <c r="J260" s="493"/>
      <c r="K260" s="493"/>
    </row>
    <row r="261" spans="1:11" x14ac:dyDescent="0.25">
      <c r="A261" s="492"/>
      <c r="B261" s="492"/>
      <c r="C261" s="493"/>
      <c r="D261" s="493"/>
      <c r="E261" s="493"/>
      <c r="F261" s="493"/>
      <c r="G261" s="493"/>
      <c r="H261" s="493"/>
      <c r="I261" s="493"/>
      <c r="J261" s="493"/>
      <c r="K261" s="493"/>
    </row>
    <row r="262" spans="1:11" x14ac:dyDescent="0.25">
      <c r="A262" s="492"/>
      <c r="B262" s="492"/>
      <c r="C262" s="493"/>
      <c r="D262" s="493"/>
      <c r="E262" s="493"/>
      <c r="F262" s="493"/>
      <c r="G262" s="493"/>
      <c r="H262" s="493"/>
      <c r="I262" s="493"/>
      <c r="J262" s="493"/>
      <c r="K262" s="493"/>
    </row>
    <row r="263" spans="1:11" x14ac:dyDescent="0.25">
      <c r="A263" s="492"/>
      <c r="B263" s="492"/>
      <c r="C263" s="493"/>
      <c r="D263" s="493"/>
      <c r="E263" s="493"/>
      <c r="F263" s="493"/>
      <c r="G263" s="493"/>
      <c r="H263" s="493"/>
      <c r="I263" s="493"/>
      <c r="J263" s="493"/>
      <c r="K263" s="493"/>
    </row>
    <row r="264" spans="1:11" x14ac:dyDescent="0.25">
      <c r="A264" s="492"/>
      <c r="B264" s="492"/>
      <c r="C264" s="493"/>
      <c r="D264" s="493"/>
      <c r="E264" s="493"/>
      <c r="F264" s="493"/>
      <c r="G264" s="493"/>
      <c r="H264" s="493"/>
      <c r="I264" s="493"/>
      <c r="J264" s="493"/>
      <c r="K264" s="493"/>
    </row>
    <row r="265" spans="1:11" x14ac:dyDescent="0.25">
      <c r="A265" s="492"/>
      <c r="B265" s="492"/>
      <c r="C265" s="493"/>
      <c r="D265" s="493"/>
      <c r="E265" s="493"/>
      <c r="F265" s="493"/>
      <c r="G265" s="493"/>
      <c r="H265" s="493"/>
      <c r="I265" s="493"/>
      <c r="J265" s="493"/>
      <c r="K265" s="493"/>
    </row>
    <row r="266" spans="1:11" x14ac:dyDescent="0.25">
      <c r="A266" s="492"/>
      <c r="B266" s="492"/>
      <c r="C266" s="493"/>
      <c r="D266" s="493"/>
      <c r="E266" s="493"/>
      <c r="F266" s="493"/>
      <c r="G266" s="493"/>
      <c r="H266" s="493"/>
      <c r="I266" s="493"/>
      <c r="J266" s="493"/>
      <c r="K266" s="493"/>
    </row>
    <row r="267" spans="1:11" x14ac:dyDescent="0.25">
      <c r="A267" s="492"/>
      <c r="B267" s="492"/>
      <c r="C267" s="493"/>
      <c r="D267" s="493"/>
      <c r="E267" s="493"/>
      <c r="F267" s="493"/>
      <c r="G267" s="493"/>
      <c r="H267" s="493"/>
      <c r="I267" s="493"/>
      <c r="J267" s="493"/>
      <c r="K267" s="493"/>
    </row>
    <row r="268" spans="1:11" x14ac:dyDescent="0.25">
      <c r="A268" s="492"/>
      <c r="B268" s="492"/>
      <c r="C268" s="493"/>
      <c r="D268" s="493"/>
      <c r="E268" s="493"/>
      <c r="F268" s="493"/>
      <c r="G268" s="493"/>
      <c r="H268" s="493"/>
      <c r="I268" s="493"/>
      <c r="J268" s="493"/>
      <c r="K268" s="493"/>
    </row>
    <row r="269" spans="1:11" x14ac:dyDescent="0.25">
      <c r="A269" s="492"/>
      <c r="B269" s="492"/>
      <c r="C269" s="493"/>
      <c r="D269" s="493"/>
      <c r="E269" s="493"/>
      <c r="F269" s="493"/>
      <c r="G269" s="493"/>
      <c r="H269" s="493"/>
      <c r="I269" s="493"/>
      <c r="J269" s="493"/>
      <c r="K269" s="493"/>
    </row>
    <row r="270" spans="1:11" x14ac:dyDescent="0.25">
      <c r="A270" s="492"/>
      <c r="B270" s="492"/>
      <c r="C270" s="493"/>
      <c r="D270" s="493"/>
      <c r="E270" s="493"/>
      <c r="F270" s="493"/>
      <c r="G270" s="493"/>
      <c r="H270" s="493"/>
      <c r="I270" s="493"/>
      <c r="J270" s="493"/>
      <c r="K270" s="493"/>
    </row>
    <row r="271" spans="1:11" x14ac:dyDescent="0.25">
      <c r="A271" s="492"/>
      <c r="B271" s="492"/>
      <c r="C271" s="493"/>
      <c r="D271" s="493"/>
      <c r="E271" s="493"/>
      <c r="F271" s="493"/>
      <c r="G271" s="493"/>
      <c r="H271" s="493"/>
      <c r="I271" s="493"/>
      <c r="J271" s="493"/>
      <c r="K271" s="493"/>
    </row>
    <row r="272" spans="1:11" x14ac:dyDescent="0.25">
      <c r="A272" s="492"/>
      <c r="B272" s="492"/>
      <c r="C272" s="493"/>
      <c r="D272" s="493"/>
      <c r="E272" s="493"/>
      <c r="F272" s="493"/>
      <c r="G272" s="493"/>
      <c r="H272" s="493"/>
      <c r="I272" s="493"/>
      <c r="J272" s="493"/>
      <c r="K272" s="493"/>
    </row>
    <row r="273" spans="1:11" x14ac:dyDescent="0.25">
      <c r="A273" s="492"/>
      <c r="B273" s="492"/>
      <c r="C273" s="493"/>
      <c r="D273" s="493"/>
      <c r="E273" s="493"/>
      <c r="F273" s="493"/>
      <c r="G273" s="493"/>
      <c r="H273" s="493"/>
      <c r="I273" s="493"/>
      <c r="J273" s="493"/>
      <c r="K273" s="493"/>
    </row>
    <row r="274" spans="1:11" x14ac:dyDescent="0.25">
      <c r="A274" s="492"/>
      <c r="B274" s="492"/>
      <c r="C274" s="493"/>
      <c r="D274" s="493"/>
      <c r="E274" s="493"/>
      <c r="F274" s="493"/>
      <c r="G274" s="493"/>
      <c r="H274" s="493"/>
      <c r="I274" s="493"/>
      <c r="J274" s="493"/>
      <c r="K274" s="493"/>
    </row>
    <row r="275" spans="1:11" x14ac:dyDescent="0.25">
      <c r="A275" s="492"/>
      <c r="B275" s="492"/>
      <c r="C275" s="493"/>
      <c r="D275" s="493"/>
      <c r="E275" s="493"/>
      <c r="F275" s="493"/>
      <c r="G275" s="493"/>
      <c r="H275" s="493"/>
      <c r="I275" s="493"/>
      <c r="J275" s="493"/>
      <c r="K275" s="493"/>
    </row>
    <row r="276" spans="1:11" x14ac:dyDescent="0.25">
      <c r="A276" s="492"/>
      <c r="B276" s="492"/>
      <c r="C276" s="493"/>
      <c r="D276" s="493"/>
      <c r="E276" s="493"/>
      <c r="F276" s="493"/>
      <c r="G276" s="493"/>
      <c r="H276" s="493"/>
      <c r="I276" s="493"/>
      <c r="J276" s="493"/>
      <c r="K276" s="493"/>
    </row>
    <row r="277" spans="1:11" x14ac:dyDescent="0.25">
      <c r="A277" s="492"/>
      <c r="B277" s="492"/>
      <c r="C277" s="493"/>
      <c r="D277" s="493"/>
      <c r="E277" s="493"/>
      <c r="F277" s="493"/>
      <c r="G277" s="493"/>
      <c r="H277" s="493"/>
      <c r="I277" s="493"/>
      <c r="J277" s="493"/>
      <c r="K277" s="493"/>
    </row>
    <row r="278" spans="1:11" x14ac:dyDescent="0.25">
      <c r="A278" s="492"/>
      <c r="B278" s="492"/>
      <c r="C278" s="493"/>
      <c r="D278" s="493"/>
      <c r="E278" s="493"/>
      <c r="F278" s="493"/>
      <c r="G278" s="493"/>
      <c r="H278" s="493"/>
      <c r="I278" s="493"/>
      <c r="J278" s="493"/>
      <c r="K278" s="493"/>
    </row>
    <row r="279" spans="1:11" x14ac:dyDescent="0.25">
      <c r="A279" s="492"/>
      <c r="B279" s="492"/>
      <c r="C279" s="493"/>
      <c r="D279" s="493"/>
      <c r="E279" s="493"/>
      <c r="F279" s="493"/>
      <c r="G279" s="493"/>
      <c r="H279" s="493"/>
      <c r="I279" s="493"/>
      <c r="J279" s="493"/>
      <c r="K279" s="493"/>
    </row>
    <row r="280" spans="1:11" x14ac:dyDescent="0.25">
      <c r="A280" s="492"/>
      <c r="B280" s="492"/>
      <c r="C280" s="493"/>
      <c r="D280" s="493"/>
      <c r="E280" s="493"/>
      <c r="F280" s="493"/>
      <c r="G280" s="493"/>
      <c r="H280" s="493"/>
      <c r="I280" s="493"/>
      <c r="J280" s="493"/>
      <c r="K280" s="493"/>
    </row>
    <row r="281" spans="1:11" x14ac:dyDescent="0.25">
      <c r="A281" s="492"/>
      <c r="B281" s="492"/>
      <c r="C281" s="493"/>
      <c r="D281" s="493"/>
      <c r="E281" s="493"/>
      <c r="F281" s="493"/>
      <c r="G281" s="493"/>
      <c r="H281" s="493"/>
      <c r="I281" s="493"/>
      <c r="J281" s="493"/>
      <c r="K281" s="493"/>
    </row>
    <row r="282" spans="1:11" x14ac:dyDescent="0.25">
      <c r="A282" s="492"/>
      <c r="B282" s="492"/>
      <c r="C282" s="493"/>
      <c r="D282" s="493"/>
      <c r="E282" s="493"/>
      <c r="F282" s="493"/>
      <c r="G282" s="493"/>
      <c r="H282" s="493"/>
      <c r="I282" s="493"/>
      <c r="J282" s="493"/>
      <c r="K282" s="493"/>
    </row>
    <row r="283" spans="1:11" x14ac:dyDescent="0.25">
      <c r="A283" s="492"/>
      <c r="B283" s="492"/>
      <c r="C283" s="493"/>
      <c r="D283" s="493"/>
      <c r="E283" s="493"/>
      <c r="F283" s="493"/>
      <c r="G283" s="493"/>
      <c r="H283" s="493"/>
      <c r="I283" s="493"/>
      <c r="J283" s="493"/>
      <c r="K283" s="493"/>
    </row>
    <row r="284" spans="1:11" x14ac:dyDescent="0.25">
      <c r="A284" s="492"/>
      <c r="B284" s="492"/>
      <c r="C284" s="493"/>
      <c r="D284" s="493"/>
      <c r="E284" s="493"/>
      <c r="F284" s="493"/>
      <c r="G284" s="493"/>
      <c r="H284" s="493"/>
      <c r="I284" s="493"/>
      <c r="J284" s="493"/>
      <c r="K284" s="493"/>
    </row>
    <row r="285" spans="1:11" x14ac:dyDescent="0.25">
      <c r="A285" s="492"/>
      <c r="B285" s="492"/>
      <c r="C285" s="493"/>
      <c r="D285" s="493"/>
      <c r="E285" s="493"/>
      <c r="F285" s="493"/>
      <c r="G285" s="493"/>
      <c r="H285" s="493"/>
      <c r="I285" s="493"/>
      <c r="J285" s="493"/>
      <c r="K285" s="493"/>
    </row>
    <row r="286" spans="1:11" x14ac:dyDescent="0.25">
      <c r="A286" s="492"/>
      <c r="B286" s="492"/>
      <c r="C286" s="493"/>
      <c r="D286" s="493"/>
      <c r="E286" s="493"/>
      <c r="F286" s="493"/>
      <c r="G286" s="493"/>
      <c r="H286" s="493"/>
      <c r="I286" s="493"/>
      <c r="J286" s="493"/>
      <c r="K286" s="493"/>
    </row>
    <row r="287" spans="1:11" x14ac:dyDescent="0.25">
      <c r="A287" s="492"/>
      <c r="B287" s="492"/>
      <c r="C287" s="493"/>
      <c r="D287" s="493"/>
      <c r="E287" s="493"/>
      <c r="F287" s="493"/>
      <c r="G287" s="493"/>
      <c r="H287" s="493"/>
      <c r="I287" s="493"/>
      <c r="J287" s="493"/>
      <c r="K287" s="493"/>
    </row>
    <row r="288" spans="1:11" x14ac:dyDescent="0.25">
      <c r="A288" s="492"/>
      <c r="B288" s="492"/>
      <c r="C288" s="493"/>
      <c r="D288" s="493"/>
      <c r="E288" s="493"/>
      <c r="F288" s="493"/>
      <c r="G288" s="493"/>
      <c r="H288" s="493"/>
      <c r="I288" s="493"/>
      <c r="J288" s="493"/>
      <c r="K288" s="493"/>
    </row>
    <row r="289" spans="1:11" x14ac:dyDescent="0.25">
      <c r="A289" s="492"/>
      <c r="B289" s="492"/>
      <c r="C289" s="493"/>
      <c r="D289" s="493"/>
      <c r="E289" s="493"/>
      <c r="F289" s="493"/>
      <c r="G289" s="493"/>
      <c r="H289" s="493"/>
      <c r="I289" s="493"/>
      <c r="J289" s="493"/>
      <c r="K289" s="493"/>
    </row>
    <row r="290" spans="1:11" x14ac:dyDescent="0.25">
      <c r="A290" s="492"/>
      <c r="B290" s="492"/>
      <c r="C290" s="493"/>
      <c r="D290" s="493"/>
      <c r="E290" s="493"/>
      <c r="F290" s="493"/>
      <c r="G290" s="493"/>
      <c r="H290" s="493"/>
      <c r="I290" s="493"/>
      <c r="J290" s="493"/>
      <c r="K290" s="493"/>
    </row>
    <row r="291" spans="1:11" x14ac:dyDescent="0.25">
      <c r="A291" s="492"/>
      <c r="B291" s="492"/>
      <c r="C291" s="493"/>
      <c r="D291" s="493"/>
      <c r="E291" s="493"/>
      <c r="F291" s="493"/>
      <c r="G291" s="493"/>
      <c r="H291" s="493"/>
      <c r="I291" s="493"/>
      <c r="J291" s="493"/>
      <c r="K291" s="493"/>
    </row>
    <row r="292" spans="1:11" x14ac:dyDescent="0.25">
      <c r="A292" s="492"/>
      <c r="B292" s="492"/>
      <c r="C292" s="493"/>
      <c r="D292" s="493"/>
      <c r="E292" s="493"/>
      <c r="F292" s="493"/>
      <c r="G292" s="493"/>
      <c r="H292" s="493"/>
      <c r="I292" s="493"/>
      <c r="J292" s="493"/>
      <c r="K292" s="493"/>
    </row>
    <row r="293" spans="1:11" x14ac:dyDescent="0.25">
      <c r="A293" s="492"/>
      <c r="B293" s="492"/>
      <c r="C293" s="493"/>
      <c r="D293" s="493"/>
      <c r="E293" s="493"/>
      <c r="F293" s="493"/>
      <c r="G293" s="493"/>
      <c r="H293" s="493"/>
      <c r="I293" s="493"/>
      <c r="J293" s="493"/>
      <c r="K293" s="493"/>
    </row>
    <row r="294" spans="1:11" x14ac:dyDescent="0.25">
      <c r="A294" s="492"/>
      <c r="B294" s="492"/>
      <c r="C294" s="493"/>
      <c r="D294" s="493"/>
      <c r="E294" s="493"/>
      <c r="F294" s="493"/>
      <c r="G294" s="493"/>
      <c r="H294" s="493"/>
      <c r="I294" s="493"/>
      <c r="J294" s="493"/>
      <c r="K294" s="493"/>
    </row>
    <row r="295" spans="1:11" x14ac:dyDescent="0.25">
      <c r="A295" s="492"/>
      <c r="B295" s="492"/>
      <c r="C295" s="493"/>
      <c r="D295" s="493"/>
      <c r="E295" s="493"/>
      <c r="F295" s="493"/>
      <c r="G295" s="493"/>
      <c r="H295" s="493"/>
      <c r="I295" s="493"/>
      <c r="J295" s="493"/>
      <c r="K295" s="493"/>
    </row>
    <row r="296" spans="1:11" x14ac:dyDescent="0.25">
      <c r="A296" s="492"/>
      <c r="B296" s="492"/>
      <c r="C296" s="493"/>
      <c r="D296" s="493"/>
      <c r="E296" s="493"/>
      <c r="F296" s="493"/>
      <c r="G296" s="493"/>
      <c r="H296" s="493"/>
      <c r="I296" s="493"/>
      <c r="J296" s="493"/>
      <c r="K296" s="493"/>
    </row>
    <row r="297" spans="1:11" x14ac:dyDescent="0.25">
      <c r="A297" s="492"/>
      <c r="B297" s="493"/>
      <c r="C297" s="493"/>
      <c r="D297" s="493"/>
      <c r="E297" s="493"/>
      <c r="F297" s="493"/>
      <c r="G297" s="493"/>
      <c r="H297" s="493"/>
      <c r="I297" s="493"/>
      <c r="J297" s="493"/>
      <c r="K297" s="493"/>
    </row>
    <row r="298" spans="1:11" x14ac:dyDescent="0.25">
      <c r="A298" s="492"/>
      <c r="B298" s="493"/>
      <c r="C298" s="493"/>
      <c r="D298" s="493"/>
      <c r="E298" s="493"/>
      <c r="F298" s="493"/>
      <c r="G298" s="493"/>
      <c r="H298" s="493"/>
      <c r="I298" s="493"/>
      <c r="J298" s="493"/>
      <c r="K298" s="493"/>
    </row>
    <row r="299" spans="1:11" x14ac:dyDescent="0.25">
      <c r="A299" s="492"/>
      <c r="B299" s="493"/>
      <c r="C299" s="493"/>
      <c r="D299" s="493"/>
      <c r="E299" s="493"/>
      <c r="F299" s="493"/>
      <c r="G299" s="493"/>
      <c r="H299" s="493"/>
      <c r="I299" s="493"/>
      <c r="J299" s="493"/>
      <c r="K299" s="493"/>
    </row>
    <row r="300" spans="1:11" x14ac:dyDescent="0.25">
      <c r="A300" s="492"/>
      <c r="B300" s="493"/>
      <c r="C300" s="493"/>
      <c r="D300" s="493"/>
      <c r="E300" s="493"/>
      <c r="F300" s="493"/>
      <c r="G300" s="493"/>
      <c r="H300" s="493"/>
      <c r="I300" s="493"/>
      <c r="J300" s="493"/>
      <c r="K300" s="493"/>
    </row>
    <row r="301" spans="1:11" x14ac:dyDescent="0.25">
      <c r="A301" s="492"/>
      <c r="B301" s="493"/>
      <c r="C301" s="493"/>
      <c r="D301" s="493"/>
      <c r="E301" s="493"/>
      <c r="F301" s="493"/>
      <c r="G301" s="493"/>
      <c r="H301" s="493"/>
      <c r="I301" s="493"/>
      <c r="J301" s="493"/>
      <c r="K301" s="493"/>
    </row>
    <row r="302" spans="1:11" x14ac:dyDescent="0.25">
      <c r="A302" s="493"/>
      <c r="B302" s="493"/>
      <c r="C302" s="493"/>
      <c r="D302" s="493"/>
      <c r="E302" s="493"/>
      <c r="F302" s="493"/>
      <c r="G302" s="493"/>
      <c r="H302" s="493"/>
      <c r="I302" s="493"/>
      <c r="J302" s="493"/>
      <c r="K302" s="493"/>
    </row>
    <row r="303" spans="1:11" x14ac:dyDescent="0.25">
      <c r="A303" s="492"/>
      <c r="B303" s="492"/>
      <c r="C303" s="493"/>
      <c r="D303" s="493"/>
      <c r="E303" s="493"/>
      <c r="F303" s="493"/>
      <c r="G303" s="493"/>
      <c r="H303" s="493"/>
      <c r="I303" s="493"/>
      <c r="J303" s="493"/>
      <c r="K303" s="493"/>
    </row>
    <row r="304" spans="1:11" x14ac:dyDescent="0.25">
      <c r="A304" s="492"/>
      <c r="B304" s="492"/>
      <c r="C304" s="493"/>
      <c r="D304" s="493"/>
      <c r="E304" s="493"/>
      <c r="F304" s="493"/>
      <c r="G304" s="493"/>
      <c r="H304" s="493"/>
      <c r="I304" s="493"/>
      <c r="J304" s="493"/>
      <c r="K304" s="493"/>
    </row>
    <row r="305" spans="1:11" x14ac:dyDescent="0.25">
      <c r="A305" s="492"/>
      <c r="B305" s="492"/>
      <c r="C305" s="493"/>
      <c r="D305" s="493"/>
      <c r="E305" s="493"/>
      <c r="F305" s="493"/>
      <c r="G305" s="493"/>
      <c r="H305" s="493"/>
      <c r="I305" s="493"/>
      <c r="J305" s="493"/>
      <c r="K305" s="493"/>
    </row>
    <row r="306" spans="1:11" x14ac:dyDescent="0.25">
      <c r="A306" s="492"/>
      <c r="B306" s="492"/>
      <c r="C306" s="493"/>
      <c r="D306" s="493"/>
      <c r="E306" s="493"/>
      <c r="F306" s="493"/>
      <c r="G306" s="493"/>
      <c r="H306" s="493"/>
      <c r="I306" s="493"/>
      <c r="J306" s="493"/>
      <c r="K306" s="493"/>
    </row>
    <row r="307" spans="1:11" x14ac:dyDescent="0.25">
      <c r="A307" s="492"/>
      <c r="B307" s="492"/>
      <c r="C307" s="493"/>
      <c r="D307" s="493"/>
      <c r="E307" s="493"/>
      <c r="F307" s="493"/>
      <c r="G307" s="493"/>
      <c r="H307" s="493"/>
      <c r="I307" s="493"/>
      <c r="J307" s="493"/>
      <c r="K307" s="493"/>
    </row>
    <row r="308" spans="1:11" x14ac:dyDescent="0.25">
      <c r="A308" s="492"/>
      <c r="B308" s="492"/>
      <c r="C308" s="493"/>
      <c r="D308" s="493"/>
      <c r="E308" s="493"/>
      <c r="F308" s="493"/>
      <c r="G308" s="493"/>
      <c r="H308" s="493"/>
      <c r="I308" s="493"/>
      <c r="J308" s="493"/>
      <c r="K308" s="493"/>
    </row>
    <row r="309" spans="1:11" x14ac:dyDescent="0.25">
      <c r="A309" s="492"/>
      <c r="B309" s="492"/>
      <c r="C309" s="493"/>
      <c r="D309" s="493"/>
      <c r="E309" s="493"/>
      <c r="F309" s="493"/>
      <c r="G309" s="493"/>
      <c r="H309" s="493"/>
      <c r="I309" s="493"/>
      <c r="J309" s="493"/>
      <c r="K309" s="493"/>
    </row>
    <row r="310" spans="1:11" x14ac:dyDescent="0.25">
      <c r="A310" s="492"/>
      <c r="B310" s="492"/>
      <c r="C310" s="493"/>
      <c r="D310" s="493"/>
      <c r="E310" s="493"/>
      <c r="F310" s="493"/>
      <c r="G310" s="493"/>
      <c r="H310" s="493"/>
      <c r="I310" s="493"/>
      <c r="J310" s="493"/>
      <c r="K310" s="493"/>
    </row>
    <row r="311" spans="1:11" x14ac:dyDescent="0.25">
      <c r="A311" s="492"/>
      <c r="B311" s="492"/>
      <c r="C311" s="493"/>
      <c r="D311" s="493"/>
      <c r="E311" s="493"/>
      <c r="F311" s="493"/>
      <c r="G311" s="493"/>
      <c r="H311" s="493"/>
      <c r="I311" s="493"/>
      <c r="J311" s="493"/>
      <c r="K311" s="493"/>
    </row>
    <row r="312" spans="1:11" x14ac:dyDescent="0.25">
      <c r="A312" s="492"/>
      <c r="B312" s="492"/>
      <c r="C312" s="493"/>
      <c r="D312" s="493"/>
      <c r="E312" s="493"/>
      <c r="F312" s="493"/>
      <c r="G312" s="493"/>
      <c r="H312" s="493"/>
      <c r="I312" s="493"/>
      <c r="J312" s="493"/>
      <c r="K312" s="493"/>
    </row>
    <row r="313" spans="1:11" x14ac:dyDescent="0.25">
      <c r="A313" s="492"/>
      <c r="B313" s="492"/>
      <c r="C313" s="493"/>
      <c r="D313" s="493"/>
      <c r="E313" s="493"/>
      <c r="F313" s="493"/>
      <c r="G313" s="493"/>
      <c r="H313" s="493"/>
      <c r="I313" s="493"/>
      <c r="J313" s="493"/>
      <c r="K313" s="493"/>
    </row>
    <row r="314" spans="1:11" x14ac:dyDescent="0.25">
      <c r="A314" s="492"/>
      <c r="B314" s="492"/>
      <c r="C314" s="493"/>
      <c r="D314" s="493"/>
      <c r="E314" s="493"/>
      <c r="F314" s="493"/>
      <c r="G314" s="493"/>
      <c r="H314" s="493"/>
      <c r="I314" s="493"/>
      <c r="J314" s="493"/>
      <c r="K314" s="493"/>
    </row>
    <row r="315" spans="1:11" x14ac:dyDescent="0.25">
      <c r="A315" s="492"/>
      <c r="B315" s="492"/>
      <c r="C315" s="493"/>
      <c r="D315" s="493"/>
      <c r="E315" s="493"/>
      <c r="F315" s="493"/>
      <c r="G315" s="493"/>
      <c r="H315" s="493"/>
      <c r="I315" s="493"/>
      <c r="J315" s="493"/>
      <c r="K315" s="493"/>
    </row>
    <row r="316" spans="1:11" x14ac:dyDescent="0.25">
      <c r="A316" s="492"/>
      <c r="B316" s="492"/>
      <c r="C316" s="493"/>
      <c r="D316" s="493"/>
      <c r="E316" s="493"/>
      <c r="F316" s="493"/>
      <c r="G316" s="493"/>
      <c r="H316" s="493"/>
      <c r="I316" s="493"/>
      <c r="J316" s="493"/>
      <c r="K316" s="493"/>
    </row>
    <row r="317" spans="1:11" x14ac:dyDescent="0.25">
      <c r="A317" s="492"/>
      <c r="B317" s="492"/>
      <c r="C317" s="493"/>
      <c r="D317" s="493"/>
      <c r="E317" s="493"/>
      <c r="F317" s="493"/>
      <c r="G317" s="493"/>
      <c r="H317" s="493"/>
      <c r="I317" s="493"/>
      <c r="J317" s="493"/>
      <c r="K317" s="493"/>
    </row>
    <row r="318" spans="1:11" x14ac:dyDescent="0.25">
      <c r="A318" s="492"/>
      <c r="B318" s="492"/>
      <c r="C318" s="493"/>
      <c r="D318" s="493"/>
      <c r="E318" s="493"/>
      <c r="F318" s="493"/>
      <c r="G318" s="493"/>
      <c r="H318" s="493"/>
      <c r="I318" s="493"/>
      <c r="J318" s="493"/>
      <c r="K318" s="493"/>
    </row>
    <row r="319" spans="1:11" x14ac:dyDescent="0.25">
      <c r="A319" s="492"/>
      <c r="B319" s="492"/>
      <c r="C319" s="493"/>
      <c r="D319" s="493"/>
      <c r="E319" s="493"/>
      <c r="F319" s="493"/>
      <c r="G319" s="493"/>
      <c r="H319" s="493"/>
      <c r="I319" s="493"/>
      <c r="J319" s="493"/>
      <c r="K319" s="493"/>
    </row>
    <row r="320" spans="1:11" x14ac:dyDescent="0.25">
      <c r="A320" s="492"/>
      <c r="B320" s="492"/>
      <c r="C320" s="493"/>
      <c r="D320" s="493"/>
      <c r="E320" s="493"/>
      <c r="F320" s="493"/>
      <c r="G320" s="493"/>
      <c r="H320" s="493"/>
      <c r="I320" s="493"/>
      <c r="J320" s="493"/>
      <c r="K320" s="493"/>
    </row>
    <row r="321" spans="1:11" x14ac:dyDescent="0.25">
      <c r="A321" s="492"/>
      <c r="B321" s="492"/>
      <c r="C321" s="493"/>
      <c r="D321" s="493"/>
      <c r="E321" s="493"/>
      <c r="F321" s="493"/>
      <c r="G321" s="493"/>
      <c r="H321" s="493"/>
      <c r="I321" s="493"/>
      <c r="J321" s="493"/>
      <c r="K321" s="493"/>
    </row>
    <row r="322" spans="1:11" x14ac:dyDescent="0.25">
      <c r="A322" s="492"/>
      <c r="B322" s="492"/>
      <c r="C322" s="493"/>
      <c r="D322" s="493"/>
      <c r="E322" s="493"/>
      <c r="F322" s="493"/>
      <c r="G322" s="493"/>
      <c r="H322" s="493"/>
      <c r="I322" s="493"/>
      <c r="J322" s="493"/>
      <c r="K322" s="493"/>
    </row>
    <row r="323" spans="1:11" x14ac:dyDescent="0.25">
      <c r="A323" s="492"/>
      <c r="B323" s="492"/>
      <c r="C323" s="493"/>
      <c r="D323" s="493"/>
      <c r="E323" s="493"/>
      <c r="F323" s="493"/>
      <c r="G323" s="493"/>
      <c r="H323" s="493"/>
      <c r="I323" s="493"/>
      <c r="J323" s="493"/>
      <c r="K323" s="493"/>
    </row>
    <row r="324" spans="1:11" x14ac:dyDescent="0.25">
      <c r="A324" s="492"/>
      <c r="B324" s="492"/>
      <c r="C324" s="493"/>
      <c r="D324" s="493"/>
      <c r="E324" s="493"/>
      <c r="F324" s="493"/>
      <c r="G324" s="493"/>
      <c r="H324" s="493"/>
      <c r="I324" s="493"/>
      <c r="J324" s="493"/>
      <c r="K324" s="493"/>
    </row>
    <row r="325" spans="1:11" x14ac:dyDescent="0.25">
      <c r="A325" s="492"/>
      <c r="B325" s="492"/>
      <c r="C325" s="493"/>
      <c r="D325" s="493"/>
      <c r="E325" s="493"/>
      <c r="F325" s="493"/>
      <c r="G325" s="493"/>
      <c r="H325" s="493"/>
      <c r="I325" s="493"/>
      <c r="J325" s="493"/>
      <c r="K325" s="493"/>
    </row>
    <row r="326" spans="1:11" x14ac:dyDescent="0.25">
      <c r="A326" s="492"/>
      <c r="B326" s="492"/>
      <c r="C326" s="493"/>
      <c r="D326" s="493"/>
      <c r="E326" s="493"/>
      <c r="F326" s="493"/>
      <c r="G326" s="493"/>
      <c r="H326" s="493"/>
      <c r="I326" s="493"/>
      <c r="J326" s="493"/>
      <c r="K326" s="493"/>
    </row>
    <row r="327" spans="1:11" x14ac:dyDescent="0.25">
      <c r="A327" s="492"/>
      <c r="B327" s="492"/>
      <c r="C327" s="493"/>
      <c r="D327" s="493"/>
      <c r="E327" s="493"/>
      <c r="F327" s="493"/>
      <c r="G327" s="493"/>
      <c r="H327" s="493"/>
      <c r="I327" s="493"/>
      <c r="J327" s="493"/>
      <c r="K327" s="493"/>
    </row>
    <row r="328" spans="1:11" x14ac:dyDescent="0.25">
      <c r="A328" s="492"/>
      <c r="B328" s="492"/>
      <c r="C328" s="493"/>
      <c r="D328" s="493"/>
      <c r="E328" s="493"/>
      <c r="F328" s="493"/>
      <c r="G328" s="493"/>
      <c r="H328" s="493"/>
      <c r="I328" s="493"/>
      <c r="J328" s="493"/>
      <c r="K328" s="493"/>
    </row>
    <row r="329" spans="1:11" x14ac:dyDescent="0.25">
      <c r="A329" s="492"/>
      <c r="B329" s="492"/>
      <c r="C329" s="493"/>
      <c r="D329" s="493"/>
      <c r="E329" s="493"/>
      <c r="F329" s="493"/>
      <c r="G329" s="493"/>
      <c r="H329" s="493"/>
      <c r="I329" s="493"/>
      <c r="J329" s="493"/>
      <c r="K329" s="493"/>
    </row>
    <row r="330" spans="1:11" x14ac:dyDescent="0.25">
      <c r="A330" s="492"/>
      <c r="B330" s="492"/>
      <c r="C330" s="493"/>
      <c r="D330" s="493"/>
      <c r="E330" s="493"/>
      <c r="F330" s="493"/>
      <c r="G330" s="493"/>
      <c r="H330" s="493"/>
      <c r="I330" s="493"/>
      <c r="J330" s="493"/>
      <c r="K330" s="493"/>
    </row>
    <row r="331" spans="1:11" x14ac:dyDescent="0.25">
      <c r="A331" s="492"/>
      <c r="B331" s="492"/>
      <c r="C331" s="493"/>
      <c r="D331" s="493"/>
      <c r="E331" s="493"/>
      <c r="F331" s="493"/>
      <c r="G331" s="493"/>
      <c r="H331" s="493"/>
      <c r="I331" s="493"/>
      <c r="J331" s="493"/>
      <c r="K331" s="493"/>
    </row>
    <row r="332" spans="1:11" x14ac:dyDescent="0.25">
      <c r="A332" s="492"/>
      <c r="B332" s="492"/>
      <c r="C332" s="493"/>
      <c r="D332" s="493"/>
      <c r="E332" s="493"/>
      <c r="F332" s="493"/>
      <c r="G332" s="493"/>
      <c r="H332" s="493"/>
      <c r="I332" s="493"/>
      <c r="J332" s="493"/>
      <c r="K332" s="493"/>
    </row>
    <row r="333" spans="1:11" x14ac:dyDescent="0.25">
      <c r="A333" s="492"/>
      <c r="B333" s="492"/>
      <c r="C333" s="493"/>
      <c r="D333" s="493"/>
      <c r="E333" s="493"/>
      <c r="F333" s="493"/>
      <c r="G333" s="493"/>
      <c r="H333" s="493"/>
      <c r="I333" s="493"/>
      <c r="J333" s="493"/>
      <c r="K333" s="493"/>
    </row>
    <row r="334" spans="1:11" x14ac:dyDescent="0.25">
      <c r="A334" s="492"/>
      <c r="B334" s="492"/>
      <c r="C334" s="493"/>
      <c r="D334" s="493"/>
      <c r="E334" s="493"/>
      <c r="F334" s="493"/>
      <c r="G334" s="493"/>
      <c r="H334" s="493"/>
      <c r="I334" s="493"/>
      <c r="J334" s="493"/>
      <c r="K334" s="493"/>
    </row>
    <row r="335" spans="1:11" x14ac:dyDescent="0.25">
      <c r="A335" s="492"/>
      <c r="B335" s="492"/>
      <c r="C335" s="493"/>
      <c r="D335" s="493"/>
      <c r="E335" s="493"/>
      <c r="F335" s="493"/>
      <c r="G335" s="493"/>
      <c r="H335" s="493"/>
      <c r="I335" s="493"/>
      <c r="J335" s="493"/>
      <c r="K335" s="493"/>
    </row>
    <row r="336" spans="1:11" x14ac:dyDescent="0.25">
      <c r="A336" s="492"/>
      <c r="B336" s="492"/>
      <c r="C336" s="493"/>
      <c r="D336" s="493"/>
      <c r="E336" s="493"/>
      <c r="F336" s="493"/>
      <c r="G336" s="493"/>
      <c r="H336" s="493"/>
      <c r="I336" s="493"/>
      <c r="J336" s="493"/>
      <c r="K336" s="493"/>
    </row>
    <row r="337" spans="1:11" x14ac:dyDescent="0.25">
      <c r="A337" s="492"/>
      <c r="B337" s="492"/>
      <c r="C337" s="493"/>
      <c r="D337" s="493"/>
      <c r="E337" s="493"/>
      <c r="F337" s="493"/>
      <c r="G337" s="493"/>
      <c r="H337" s="493"/>
      <c r="I337" s="493"/>
      <c r="J337" s="493"/>
      <c r="K337" s="493"/>
    </row>
    <row r="338" spans="1:11" x14ac:dyDescent="0.25">
      <c r="A338" s="492"/>
      <c r="B338" s="492"/>
      <c r="C338" s="493"/>
      <c r="D338" s="493"/>
      <c r="E338" s="493"/>
      <c r="F338" s="493"/>
      <c r="G338" s="493"/>
      <c r="H338" s="493"/>
      <c r="I338" s="493"/>
      <c r="J338" s="493"/>
      <c r="K338" s="493"/>
    </row>
    <row r="339" spans="1:11" x14ac:dyDescent="0.25">
      <c r="A339" s="492"/>
      <c r="B339" s="492"/>
      <c r="C339" s="493"/>
      <c r="D339" s="493"/>
      <c r="E339" s="493"/>
      <c r="F339" s="493"/>
      <c r="G339" s="493"/>
      <c r="H339" s="493"/>
      <c r="I339" s="493"/>
      <c r="J339" s="493"/>
      <c r="K339" s="493"/>
    </row>
    <row r="340" spans="1:11" x14ac:dyDescent="0.25">
      <c r="A340" s="492"/>
      <c r="B340" s="492"/>
      <c r="C340" s="493"/>
      <c r="D340" s="493"/>
      <c r="E340" s="493"/>
      <c r="F340" s="493"/>
      <c r="G340" s="493"/>
      <c r="H340" s="493"/>
      <c r="I340" s="493"/>
      <c r="J340" s="493"/>
      <c r="K340" s="493"/>
    </row>
    <row r="341" spans="1:11" x14ac:dyDescent="0.25">
      <c r="A341" s="492"/>
      <c r="B341" s="492"/>
      <c r="C341" s="493"/>
      <c r="D341" s="493"/>
      <c r="E341" s="493"/>
      <c r="F341" s="493"/>
      <c r="G341" s="493"/>
      <c r="H341" s="493"/>
      <c r="I341" s="493"/>
      <c r="J341" s="493"/>
      <c r="K341" s="493"/>
    </row>
    <row r="342" spans="1:11" x14ac:dyDescent="0.25">
      <c r="A342" s="492"/>
      <c r="B342" s="492"/>
      <c r="C342" s="493"/>
      <c r="D342" s="493"/>
      <c r="E342" s="493"/>
      <c r="F342" s="493"/>
      <c r="G342" s="493"/>
      <c r="H342" s="493"/>
      <c r="I342" s="493"/>
      <c r="J342" s="493"/>
      <c r="K342" s="493"/>
    </row>
    <row r="343" spans="1:11" x14ac:dyDescent="0.25">
      <c r="A343" s="492"/>
      <c r="B343" s="492"/>
      <c r="C343" s="493"/>
      <c r="D343" s="493"/>
      <c r="E343" s="493"/>
      <c r="F343" s="493"/>
      <c r="G343" s="493"/>
      <c r="H343" s="493"/>
      <c r="I343" s="493"/>
      <c r="J343" s="493"/>
      <c r="K343" s="493"/>
    </row>
    <row r="344" spans="1:11" x14ac:dyDescent="0.25">
      <c r="A344" s="492"/>
      <c r="B344" s="492"/>
      <c r="C344" s="493"/>
      <c r="D344" s="493"/>
      <c r="E344" s="493"/>
      <c r="F344" s="493"/>
      <c r="G344" s="493"/>
      <c r="H344" s="493"/>
      <c r="I344" s="493"/>
      <c r="J344" s="493"/>
      <c r="K344" s="493"/>
    </row>
    <row r="345" spans="1:11" x14ac:dyDescent="0.25">
      <c r="A345" s="492"/>
      <c r="B345" s="492"/>
      <c r="C345" s="493"/>
      <c r="D345" s="493"/>
      <c r="E345" s="493"/>
      <c r="F345" s="493"/>
      <c r="G345" s="493"/>
      <c r="H345" s="493"/>
      <c r="I345" s="493"/>
      <c r="J345" s="493"/>
      <c r="K345" s="493"/>
    </row>
    <row r="346" spans="1:11" x14ac:dyDescent="0.25">
      <c r="A346" s="492"/>
      <c r="B346" s="492"/>
      <c r="C346" s="493"/>
      <c r="D346" s="493"/>
      <c r="E346" s="493"/>
      <c r="F346" s="493"/>
      <c r="G346" s="493"/>
      <c r="H346" s="493"/>
      <c r="I346" s="493"/>
      <c r="J346" s="493"/>
      <c r="K346" s="493"/>
    </row>
    <row r="347" spans="1:11" x14ac:dyDescent="0.25">
      <c r="A347" s="492"/>
      <c r="B347" s="492"/>
      <c r="C347" s="493"/>
      <c r="D347" s="493"/>
      <c r="E347" s="493"/>
      <c r="F347" s="493"/>
      <c r="G347" s="493"/>
      <c r="H347" s="493"/>
      <c r="I347" s="493"/>
      <c r="J347" s="493"/>
      <c r="K347" s="493"/>
    </row>
    <row r="348" spans="1:11" x14ac:dyDescent="0.25">
      <c r="A348" s="492"/>
      <c r="B348" s="492"/>
      <c r="C348" s="493"/>
      <c r="D348" s="493"/>
      <c r="E348" s="493"/>
      <c r="F348" s="493"/>
      <c r="G348" s="493"/>
      <c r="H348" s="493"/>
      <c r="I348" s="493"/>
      <c r="J348" s="493"/>
      <c r="K348" s="493"/>
    </row>
    <row r="349" spans="1:11" x14ac:dyDescent="0.25">
      <c r="A349" s="492"/>
      <c r="B349" s="492"/>
      <c r="C349" s="493"/>
      <c r="D349" s="493"/>
      <c r="E349" s="493"/>
      <c r="F349" s="493"/>
      <c r="G349" s="493"/>
      <c r="H349" s="493"/>
      <c r="I349" s="493"/>
      <c r="J349" s="493"/>
      <c r="K349" s="493"/>
    </row>
    <row r="350" spans="1:11" x14ac:dyDescent="0.25">
      <c r="A350" s="492"/>
      <c r="B350" s="492"/>
      <c r="C350" s="493"/>
      <c r="D350" s="493"/>
      <c r="E350" s="493"/>
      <c r="F350" s="493"/>
      <c r="G350" s="493"/>
      <c r="H350" s="493"/>
      <c r="I350" s="493"/>
      <c r="J350" s="493"/>
      <c r="K350" s="493"/>
    </row>
    <row r="351" spans="1:11" x14ac:dyDescent="0.25">
      <c r="A351" s="492"/>
      <c r="B351" s="492"/>
      <c r="C351" s="493"/>
      <c r="D351" s="493"/>
      <c r="E351" s="493"/>
      <c r="F351" s="493"/>
      <c r="G351" s="493"/>
      <c r="H351" s="493"/>
      <c r="I351" s="493"/>
      <c r="J351" s="493"/>
      <c r="K351" s="493"/>
    </row>
    <row r="352" spans="1:11" x14ac:dyDescent="0.25">
      <c r="A352" s="492"/>
      <c r="B352" s="493"/>
      <c r="C352" s="493"/>
      <c r="D352" s="493"/>
      <c r="E352" s="493"/>
      <c r="F352" s="493"/>
      <c r="G352" s="493"/>
      <c r="H352" s="493"/>
      <c r="I352" s="493"/>
      <c r="J352" s="493"/>
      <c r="K352" s="493"/>
    </row>
    <row r="353" spans="1:11" x14ac:dyDescent="0.25">
      <c r="A353" s="492"/>
      <c r="B353" s="493"/>
      <c r="C353" s="493"/>
      <c r="D353" s="493"/>
      <c r="E353" s="493"/>
      <c r="F353" s="493"/>
      <c r="G353" s="493"/>
      <c r="H353" s="493"/>
      <c r="I353" s="493"/>
      <c r="J353" s="493"/>
      <c r="K353" s="493"/>
    </row>
    <row r="354" spans="1:11" x14ac:dyDescent="0.25">
      <c r="A354" s="492"/>
      <c r="B354" s="493"/>
      <c r="C354" s="493"/>
      <c r="D354" s="493"/>
      <c r="E354" s="493"/>
      <c r="F354" s="493"/>
      <c r="G354" s="493"/>
      <c r="H354" s="493"/>
      <c r="I354" s="493"/>
      <c r="J354" s="493"/>
      <c r="K354" s="493"/>
    </row>
  </sheetData>
  <mergeCells count="22">
    <mergeCell ref="A99:A101"/>
    <mergeCell ref="B99:B100"/>
    <mergeCell ref="C99:E100"/>
    <mergeCell ref="F99:H100"/>
    <mergeCell ref="I99:K100"/>
    <mergeCell ref="A143:A144"/>
    <mergeCell ref="B143:E143"/>
    <mergeCell ref="A1:B1"/>
    <mergeCell ref="A55:A57"/>
    <mergeCell ref="B55:B56"/>
    <mergeCell ref="C55:E56"/>
    <mergeCell ref="F55:H56"/>
    <mergeCell ref="I55:K56"/>
    <mergeCell ref="A7:K7"/>
    <mergeCell ref="A8:K8"/>
    <mergeCell ref="A9:K9"/>
    <mergeCell ref="A10:K10"/>
    <mergeCell ref="A11:A13"/>
    <mergeCell ref="B11:B12"/>
    <mergeCell ref="C11:E12"/>
    <mergeCell ref="F11:H12"/>
    <mergeCell ref="I11:K12"/>
  </mergeCells>
  <hyperlinks>
    <hyperlink ref="A5" location="'Tab. č. 7'!A143" display="4, Úhrn"/>
    <hyperlink ref="A2" location="'Tab. č. 7'!A11" display="1, Mzdy"/>
    <hyperlink ref="A3" location="'Tab. č. 7'!A55" display="2, Bežné transfery"/>
    <hyperlink ref="A4" location="'Tab. č. 7'!A99" display="3, Kapitálové výdavky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46"/>
  <sheetViews>
    <sheetView workbookViewId="0">
      <selection sqref="A1:K1"/>
    </sheetView>
  </sheetViews>
  <sheetFormatPr defaultColWidth="8.33203125" defaultRowHeight="13.2" x14ac:dyDescent="0.25"/>
  <cols>
    <col min="1" max="1" width="48.5546875" style="545" customWidth="1"/>
    <col min="2" max="2" width="5.33203125" style="545" customWidth="1"/>
    <col min="3" max="4" width="10.6640625" style="545" customWidth="1"/>
    <col min="5" max="5" width="10.6640625" style="590" customWidth="1"/>
    <col min="6" max="7" width="10.6640625" style="545" customWidth="1"/>
    <col min="8" max="8" width="10.6640625" style="590" customWidth="1"/>
    <col min="9" max="10" width="10.6640625" style="545" customWidth="1"/>
    <col min="11" max="11" width="10.6640625" style="590" customWidth="1"/>
    <col min="12" max="12" width="48.21875" style="545" customWidth="1"/>
    <col min="13" max="13" width="5.21875" style="545" customWidth="1"/>
    <col min="14" max="15" width="10.6640625" style="545" customWidth="1"/>
    <col min="16" max="16" width="10.6640625" style="590" customWidth="1"/>
    <col min="17" max="18" width="10.6640625" style="545" customWidth="1"/>
    <col min="19" max="19" width="10.6640625" style="590" customWidth="1"/>
    <col min="20" max="21" width="10.6640625" style="545" customWidth="1"/>
    <col min="22" max="22" width="10.6640625" style="590" customWidth="1"/>
    <col min="23" max="23" width="48.21875" style="545" customWidth="1"/>
    <col min="24" max="24" width="5.33203125" style="545" customWidth="1"/>
    <col min="25" max="26" width="10.6640625" style="545" customWidth="1"/>
    <col min="27" max="27" width="10.6640625" style="590" customWidth="1"/>
    <col min="28" max="29" width="10.6640625" style="545" customWidth="1"/>
    <col min="30" max="30" width="10.6640625" style="590" customWidth="1"/>
    <col min="31" max="32" width="10.6640625" style="545" customWidth="1"/>
    <col min="33" max="33" width="10.6640625" style="590" customWidth="1"/>
    <col min="34" max="34" width="48.44140625" style="545" customWidth="1"/>
    <col min="35" max="35" width="5.21875" style="545" customWidth="1"/>
    <col min="36" max="37" width="10.6640625" style="545" customWidth="1"/>
    <col min="38" max="38" width="10.6640625" style="590" customWidth="1"/>
    <col min="39" max="40" width="10.6640625" style="545" customWidth="1"/>
    <col min="41" max="41" width="10.6640625" style="590" customWidth="1"/>
    <col min="42" max="43" width="10.6640625" style="545" customWidth="1"/>
    <col min="44" max="44" width="10.6640625" style="590" customWidth="1"/>
    <col min="45" max="45" width="46.21875" style="545" bestFit="1" customWidth="1"/>
    <col min="46" max="46" width="5.33203125" style="545" customWidth="1"/>
    <col min="47" max="48" width="10.6640625" style="545" customWidth="1"/>
    <col min="49" max="49" width="10.6640625" style="590" customWidth="1"/>
    <col min="50" max="51" width="10.6640625" style="545" customWidth="1"/>
    <col min="52" max="52" width="10.6640625" style="590" customWidth="1"/>
    <col min="53" max="54" width="10.6640625" style="545" customWidth="1"/>
    <col min="55" max="55" width="10.6640625" style="590" customWidth="1"/>
    <col min="56" max="56" width="48" style="545" customWidth="1"/>
    <col min="57" max="57" width="5" style="545" customWidth="1"/>
    <col min="58" max="59" width="10.6640625" style="545" customWidth="1"/>
    <col min="60" max="60" width="10.6640625" style="590" customWidth="1"/>
    <col min="61" max="62" width="10.6640625" style="545" customWidth="1"/>
    <col min="63" max="63" width="12.33203125" style="590" customWidth="1"/>
    <col min="64" max="65" width="10.6640625" style="545" customWidth="1"/>
    <col min="66" max="66" width="10.6640625" style="590" customWidth="1"/>
    <col min="67" max="67" width="48.44140625" style="545" customWidth="1"/>
    <col min="68" max="68" width="5.21875" style="545" customWidth="1"/>
    <col min="69" max="70" width="10.6640625" style="545" customWidth="1"/>
    <col min="71" max="71" width="10.6640625" style="590" customWidth="1"/>
    <col min="72" max="73" width="10.6640625" style="545" customWidth="1"/>
    <col min="74" max="74" width="11.88671875" style="590" bestFit="1" customWidth="1"/>
    <col min="75" max="76" width="10.6640625" style="545" customWidth="1"/>
    <col min="77" max="77" width="10.6640625" style="590" customWidth="1"/>
    <col min="78" max="256" width="8.33203125" style="545"/>
    <col min="257" max="257" width="48.5546875" style="545" customWidth="1"/>
    <col min="258" max="258" width="5.33203125" style="545" customWidth="1"/>
    <col min="259" max="267" width="10.6640625" style="545" customWidth="1"/>
    <col min="268" max="268" width="48.21875" style="545" customWidth="1"/>
    <col min="269" max="269" width="5.21875" style="545" customWidth="1"/>
    <col min="270" max="278" width="10.6640625" style="545" customWidth="1"/>
    <col min="279" max="279" width="48.21875" style="545" customWidth="1"/>
    <col min="280" max="280" width="5.33203125" style="545" customWidth="1"/>
    <col min="281" max="289" width="10.6640625" style="545" customWidth="1"/>
    <col min="290" max="290" width="48.44140625" style="545" customWidth="1"/>
    <col min="291" max="291" width="5.21875" style="545" customWidth="1"/>
    <col min="292" max="300" width="10.6640625" style="545" customWidth="1"/>
    <col min="301" max="301" width="46.21875" style="545" bestFit="1" customWidth="1"/>
    <col min="302" max="302" width="5.33203125" style="545" customWidth="1"/>
    <col min="303" max="311" width="10.6640625" style="545" customWidth="1"/>
    <col min="312" max="312" width="48" style="545" customWidth="1"/>
    <col min="313" max="313" width="5" style="545" customWidth="1"/>
    <col min="314" max="318" width="10.6640625" style="545" customWidth="1"/>
    <col min="319" max="319" width="12.33203125" style="545" customWidth="1"/>
    <col min="320" max="322" width="10.6640625" style="545" customWidth="1"/>
    <col min="323" max="323" width="48.44140625" style="545" customWidth="1"/>
    <col min="324" max="324" width="5.21875" style="545" customWidth="1"/>
    <col min="325" max="329" width="10.6640625" style="545" customWidth="1"/>
    <col min="330" max="330" width="11.88671875" style="545" bestFit="1" customWidth="1"/>
    <col min="331" max="333" width="10.6640625" style="545" customWidth="1"/>
    <col min="334" max="512" width="8.33203125" style="545"/>
    <col min="513" max="513" width="48.5546875" style="545" customWidth="1"/>
    <col min="514" max="514" width="5.33203125" style="545" customWidth="1"/>
    <col min="515" max="523" width="10.6640625" style="545" customWidth="1"/>
    <col min="524" max="524" width="48.21875" style="545" customWidth="1"/>
    <col min="525" max="525" width="5.21875" style="545" customWidth="1"/>
    <col min="526" max="534" width="10.6640625" style="545" customWidth="1"/>
    <col min="535" max="535" width="48.21875" style="545" customWidth="1"/>
    <col min="536" max="536" width="5.33203125" style="545" customWidth="1"/>
    <col min="537" max="545" width="10.6640625" style="545" customWidth="1"/>
    <col min="546" max="546" width="48.44140625" style="545" customWidth="1"/>
    <col min="547" max="547" width="5.21875" style="545" customWidth="1"/>
    <col min="548" max="556" width="10.6640625" style="545" customWidth="1"/>
    <col min="557" max="557" width="46.21875" style="545" bestFit="1" customWidth="1"/>
    <col min="558" max="558" width="5.33203125" style="545" customWidth="1"/>
    <col min="559" max="567" width="10.6640625" style="545" customWidth="1"/>
    <col min="568" max="568" width="48" style="545" customWidth="1"/>
    <col min="569" max="569" width="5" style="545" customWidth="1"/>
    <col min="570" max="574" width="10.6640625" style="545" customWidth="1"/>
    <col min="575" max="575" width="12.33203125" style="545" customWidth="1"/>
    <col min="576" max="578" width="10.6640625" style="545" customWidth="1"/>
    <col min="579" max="579" width="48.44140625" style="545" customWidth="1"/>
    <col min="580" max="580" width="5.21875" style="545" customWidth="1"/>
    <col min="581" max="585" width="10.6640625" style="545" customWidth="1"/>
    <col min="586" max="586" width="11.88671875" style="545" bestFit="1" customWidth="1"/>
    <col min="587" max="589" width="10.6640625" style="545" customWidth="1"/>
    <col min="590" max="768" width="8.33203125" style="545"/>
    <col min="769" max="769" width="48.5546875" style="545" customWidth="1"/>
    <col min="770" max="770" width="5.33203125" style="545" customWidth="1"/>
    <col min="771" max="779" width="10.6640625" style="545" customWidth="1"/>
    <col min="780" max="780" width="48.21875" style="545" customWidth="1"/>
    <col min="781" max="781" width="5.21875" style="545" customWidth="1"/>
    <col min="782" max="790" width="10.6640625" style="545" customWidth="1"/>
    <col min="791" max="791" width="48.21875" style="545" customWidth="1"/>
    <col min="792" max="792" width="5.33203125" style="545" customWidth="1"/>
    <col min="793" max="801" width="10.6640625" style="545" customWidth="1"/>
    <col min="802" max="802" width="48.44140625" style="545" customWidth="1"/>
    <col min="803" max="803" width="5.21875" style="545" customWidth="1"/>
    <col min="804" max="812" width="10.6640625" style="545" customWidth="1"/>
    <col min="813" max="813" width="46.21875" style="545" bestFit="1" customWidth="1"/>
    <col min="814" max="814" width="5.33203125" style="545" customWidth="1"/>
    <col min="815" max="823" width="10.6640625" style="545" customWidth="1"/>
    <col min="824" max="824" width="48" style="545" customWidth="1"/>
    <col min="825" max="825" width="5" style="545" customWidth="1"/>
    <col min="826" max="830" width="10.6640625" style="545" customWidth="1"/>
    <col min="831" max="831" width="12.33203125" style="545" customWidth="1"/>
    <col min="832" max="834" width="10.6640625" style="545" customWidth="1"/>
    <col min="835" max="835" width="48.44140625" style="545" customWidth="1"/>
    <col min="836" max="836" width="5.21875" style="545" customWidth="1"/>
    <col min="837" max="841" width="10.6640625" style="545" customWidth="1"/>
    <col min="842" max="842" width="11.88671875" style="545" bestFit="1" customWidth="1"/>
    <col min="843" max="845" width="10.6640625" style="545" customWidth="1"/>
    <col min="846" max="1024" width="8.33203125" style="545"/>
    <col min="1025" max="1025" width="48.5546875" style="545" customWidth="1"/>
    <col min="1026" max="1026" width="5.33203125" style="545" customWidth="1"/>
    <col min="1027" max="1035" width="10.6640625" style="545" customWidth="1"/>
    <col min="1036" max="1036" width="48.21875" style="545" customWidth="1"/>
    <col min="1037" max="1037" width="5.21875" style="545" customWidth="1"/>
    <col min="1038" max="1046" width="10.6640625" style="545" customWidth="1"/>
    <col min="1047" max="1047" width="48.21875" style="545" customWidth="1"/>
    <col min="1048" max="1048" width="5.33203125" style="545" customWidth="1"/>
    <col min="1049" max="1057" width="10.6640625" style="545" customWidth="1"/>
    <col min="1058" max="1058" width="48.44140625" style="545" customWidth="1"/>
    <col min="1059" max="1059" width="5.21875" style="545" customWidth="1"/>
    <col min="1060" max="1068" width="10.6640625" style="545" customWidth="1"/>
    <col min="1069" max="1069" width="46.21875" style="545" bestFit="1" customWidth="1"/>
    <col min="1070" max="1070" width="5.33203125" style="545" customWidth="1"/>
    <col min="1071" max="1079" width="10.6640625" style="545" customWidth="1"/>
    <col min="1080" max="1080" width="48" style="545" customWidth="1"/>
    <col min="1081" max="1081" width="5" style="545" customWidth="1"/>
    <col min="1082" max="1086" width="10.6640625" style="545" customWidth="1"/>
    <col min="1087" max="1087" width="12.33203125" style="545" customWidth="1"/>
    <col min="1088" max="1090" width="10.6640625" style="545" customWidth="1"/>
    <col min="1091" max="1091" width="48.44140625" style="545" customWidth="1"/>
    <col min="1092" max="1092" width="5.21875" style="545" customWidth="1"/>
    <col min="1093" max="1097" width="10.6640625" style="545" customWidth="1"/>
    <col min="1098" max="1098" width="11.88671875" style="545" bestFit="1" customWidth="1"/>
    <col min="1099" max="1101" width="10.6640625" style="545" customWidth="1"/>
    <col min="1102" max="1280" width="8.33203125" style="545"/>
    <col min="1281" max="1281" width="48.5546875" style="545" customWidth="1"/>
    <col min="1282" max="1282" width="5.33203125" style="545" customWidth="1"/>
    <col min="1283" max="1291" width="10.6640625" style="545" customWidth="1"/>
    <col min="1292" max="1292" width="48.21875" style="545" customWidth="1"/>
    <col min="1293" max="1293" width="5.21875" style="545" customWidth="1"/>
    <col min="1294" max="1302" width="10.6640625" style="545" customWidth="1"/>
    <col min="1303" max="1303" width="48.21875" style="545" customWidth="1"/>
    <col min="1304" max="1304" width="5.33203125" style="545" customWidth="1"/>
    <col min="1305" max="1313" width="10.6640625" style="545" customWidth="1"/>
    <col min="1314" max="1314" width="48.44140625" style="545" customWidth="1"/>
    <col min="1315" max="1315" width="5.21875" style="545" customWidth="1"/>
    <col min="1316" max="1324" width="10.6640625" style="545" customWidth="1"/>
    <col min="1325" max="1325" width="46.21875" style="545" bestFit="1" customWidth="1"/>
    <col min="1326" max="1326" width="5.33203125" style="545" customWidth="1"/>
    <col min="1327" max="1335" width="10.6640625" style="545" customWidth="1"/>
    <col min="1336" max="1336" width="48" style="545" customWidth="1"/>
    <col min="1337" max="1337" width="5" style="545" customWidth="1"/>
    <col min="1338" max="1342" width="10.6640625" style="545" customWidth="1"/>
    <col min="1343" max="1343" width="12.33203125" style="545" customWidth="1"/>
    <col min="1344" max="1346" width="10.6640625" style="545" customWidth="1"/>
    <col min="1347" max="1347" width="48.44140625" style="545" customWidth="1"/>
    <col min="1348" max="1348" width="5.21875" style="545" customWidth="1"/>
    <col min="1349" max="1353" width="10.6640625" style="545" customWidth="1"/>
    <col min="1354" max="1354" width="11.88671875" style="545" bestFit="1" customWidth="1"/>
    <col min="1355" max="1357" width="10.6640625" style="545" customWidth="1"/>
    <col min="1358" max="1536" width="8.33203125" style="545"/>
    <col min="1537" max="1537" width="48.5546875" style="545" customWidth="1"/>
    <col min="1538" max="1538" width="5.33203125" style="545" customWidth="1"/>
    <col min="1539" max="1547" width="10.6640625" style="545" customWidth="1"/>
    <col min="1548" max="1548" width="48.21875" style="545" customWidth="1"/>
    <col min="1549" max="1549" width="5.21875" style="545" customWidth="1"/>
    <col min="1550" max="1558" width="10.6640625" style="545" customWidth="1"/>
    <col min="1559" max="1559" width="48.21875" style="545" customWidth="1"/>
    <col min="1560" max="1560" width="5.33203125" style="545" customWidth="1"/>
    <col min="1561" max="1569" width="10.6640625" style="545" customWidth="1"/>
    <col min="1570" max="1570" width="48.44140625" style="545" customWidth="1"/>
    <col min="1571" max="1571" width="5.21875" style="545" customWidth="1"/>
    <col min="1572" max="1580" width="10.6640625" style="545" customWidth="1"/>
    <col min="1581" max="1581" width="46.21875" style="545" bestFit="1" customWidth="1"/>
    <col min="1582" max="1582" width="5.33203125" style="545" customWidth="1"/>
    <col min="1583" max="1591" width="10.6640625" style="545" customWidth="1"/>
    <col min="1592" max="1592" width="48" style="545" customWidth="1"/>
    <col min="1593" max="1593" width="5" style="545" customWidth="1"/>
    <col min="1594" max="1598" width="10.6640625" style="545" customWidth="1"/>
    <col min="1599" max="1599" width="12.33203125" style="545" customWidth="1"/>
    <col min="1600" max="1602" width="10.6640625" style="545" customWidth="1"/>
    <col min="1603" max="1603" width="48.44140625" style="545" customWidth="1"/>
    <col min="1604" max="1604" width="5.21875" style="545" customWidth="1"/>
    <col min="1605" max="1609" width="10.6640625" style="545" customWidth="1"/>
    <col min="1610" max="1610" width="11.88671875" style="545" bestFit="1" customWidth="1"/>
    <col min="1611" max="1613" width="10.6640625" style="545" customWidth="1"/>
    <col min="1614" max="1792" width="8.33203125" style="545"/>
    <col min="1793" max="1793" width="48.5546875" style="545" customWidth="1"/>
    <col min="1794" max="1794" width="5.33203125" style="545" customWidth="1"/>
    <col min="1795" max="1803" width="10.6640625" style="545" customWidth="1"/>
    <col min="1804" max="1804" width="48.21875" style="545" customWidth="1"/>
    <col min="1805" max="1805" width="5.21875" style="545" customWidth="1"/>
    <col min="1806" max="1814" width="10.6640625" style="545" customWidth="1"/>
    <col min="1815" max="1815" width="48.21875" style="545" customWidth="1"/>
    <col min="1816" max="1816" width="5.33203125" style="545" customWidth="1"/>
    <col min="1817" max="1825" width="10.6640625" style="545" customWidth="1"/>
    <col min="1826" max="1826" width="48.44140625" style="545" customWidth="1"/>
    <col min="1827" max="1827" width="5.21875" style="545" customWidth="1"/>
    <col min="1828" max="1836" width="10.6640625" style="545" customWidth="1"/>
    <col min="1837" max="1837" width="46.21875" style="545" bestFit="1" customWidth="1"/>
    <col min="1838" max="1838" width="5.33203125" style="545" customWidth="1"/>
    <col min="1839" max="1847" width="10.6640625" style="545" customWidth="1"/>
    <col min="1848" max="1848" width="48" style="545" customWidth="1"/>
    <col min="1849" max="1849" width="5" style="545" customWidth="1"/>
    <col min="1850" max="1854" width="10.6640625" style="545" customWidth="1"/>
    <col min="1855" max="1855" width="12.33203125" style="545" customWidth="1"/>
    <col min="1856" max="1858" width="10.6640625" style="545" customWidth="1"/>
    <col min="1859" max="1859" width="48.44140625" style="545" customWidth="1"/>
    <col min="1860" max="1860" width="5.21875" style="545" customWidth="1"/>
    <col min="1861" max="1865" width="10.6640625" style="545" customWidth="1"/>
    <col min="1866" max="1866" width="11.88671875" style="545" bestFit="1" customWidth="1"/>
    <col min="1867" max="1869" width="10.6640625" style="545" customWidth="1"/>
    <col min="1870" max="2048" width="8.33203125" style="545"/>
    <col min="2049" max="2049" width="48.5546875" style="545" customWidth="1"/>
    <col min="2050" max="2050" width="5.33203125" style="545" customWidth="1"/>
    <col min="2051" max="2059" width="10.6640625" style="545" customWidth="1"/>
    <col min="2060" max="2060" width="48.21875" style="545" customWidth="1"/>
    <col min="2061" max="2061" width="5.21875" style="545" customWidth="1"/>
    <col min="2062" max="2070" width="10.6640625" style="545" customWidth="1"/>
    <col min="2071" max="2071" width="48.21875" style="545" customWidth="1"/>
    <col min="2072" max="2072" width="5.33203125" style="545" customWidth="1"/>
    <col min="2073" max="2081" width="10.6640625" style="545" customWidth="1"/>
    <col min="2082" max="2082" width="48.44140625" style="545" customWidth="1"/>
    <col min="2083" max="2083" width="5.21875" style="545" customWidth="1"/>
    <col min="2084" max="2092" width="10.6640625" style="545" customWidth="1"/>
    <col min="2093" max="2093" width="46.21875" style="545" bestFit="1" customWidth="1"/>
    <col min="2094" max="2094" width="5.33203125" style="545" customWidth="1"/>
    <col min="2095" max="2103" width="10.6640625" style="545" customWidth="1"/>
    <col min="2104" max="2104" width="48" style="545" customWidth="1"/>
    <col min="2105" max="2105" width="5" style="545" customWidth="1"/>
    <col min="2106" max="2110" width="10.6640625" style="545" customWidth="1"/>
    <col min="2111" max="2111" width="12.33203125" style="545" customWidth="1"/>
    <col min="2112" max="2114" width="10.6640625" style="545" customWidth="1"/>
    <col min="2115" max="2115" width="48.44140625" style="545" customWidth="1"/>
    <col min="2116" max="2116" width="5.21875" style="545" customWidth="1"/>
    <col min="2117" max="2121" width="10.6640625" style="545" customWidth="1"/>
    <col min="2122" max="2122" width="11.88671875" style="545" bestFit="1" customWidth="1"/>
    <col min="2123" max="2125" width="10.6640625" style="545" customWidth="1"/>
    <col min="2126" max="2304" width="8.33203125" style="545"/>
    <col min="2305" max="2305" width="48.5546875" style="545" customWidth="1"/>
    <col min="2306" max="2306" width="5.33203125" style="545" customWidth="1"/>
    <col min="2307" max="2315" width="10.6640625" style="545" customWidth="1"/>
    <col min="2316" max="2316" width="48.21875" style="545" customWidth="1"/>
    <col min="2317" max="2317" width="5.21875" style="545" customWidth="1"/>
    <col min="2318" max="2326" width="10.6640625" style="545" customWidth="1"/>
    <col min="2327" max="2327" width="48.21875" style="545" customWidth="1"/>
    <col min="2328" max="2328" width="5.33203125" style="545" customWidth="1"/>
    <col min="2329" max="2337" width="10.6640625" style="545" customWidth="1"/>
    <col min="2338" max="2338" width="48.44140625" style="545" customWidth="1"/>
    <col min="2339" max="2339" width="5.21875" style="545" customWidth="1"/>
    <col min="2340" max="2348" width="10.6640625" style="545" customWidth="1"/>
    <col min="2349" max="2349" width="46.21875" style="545" bestFit="1" customWidth="1"/>
    <col min="2350" max="2350" width="5.33203125" style="545" customWidth="1"/>
    <col min="2351" max="2359" width="10.6640625" style="545" customWidth="1"/>
    <col min="2360" max="2360" width="48" style="545" customWidth="1"/>
    <col min="2361" max="2361" width="5" style="545" customWidth="1"/>
    <col min="2362" max="2366" width="10.6640625" style="545" customWidth="1"/>
    <col min="2367" max="2367" width="12.33203125" style="545" customWidth="1"/>
    <col min="2368" max="2370" width="10.6640625" style="545" customWidth="1"/>
    <col min="2371" max="2371" width="48.44140625" style="545" customWidth="1"/>
    <col min="2372" max="2372" width="5.21875" style="545" customWidth="1"/>
    <col min="2373" max="2377" width="10.6640625" style="545" customWidth="1"/>
    <col min="2378" max="2378" width="11.88671875" style="545" bestFit="1" customWidth="1"/>
    <col min="2379" max="2381" width="10.6640625" style="545" customWidth="1"/>
    <col min="2382" max="2560" width="8.33203125" style="545"/>
    <col min="2561" max="2561" width="48.5546875" style="545" customWidth="1"/>
    <col min="2562" max="2562" width="5.33203125" style="545" customWidth="1"/>
    <col min="2563" max="2571" width="10.6640625" style="545" customWidth="1"/>
    <col min="2572" max="2572" width="48.21875" style="545" customWidth="1"/>
    <col min="2573" max="2573" width="5.21875" style="545" customWidth="1"/>
    <col min="2574" max="2582" width="10.6640625" style="545" customWidth="1"/>
    <col min="2583" max="2583" width="48.21875" style="545" customWidth="1"/>
    <col min="2584" max="2584" width="5.33203125" style="545" customWidth="1"/>
    <col min="2585" max="2593" width="10.6640625" style="545" customWidth="1"/>
    <col min="2594" max="2594" width="48.44140625" style="545" customWidth="1"/>
    <col min="2595" max="2595" width="5.21875" style="545" customWidth="1"/>
    <col min="2596" max="2604" width="10.6640625" style="545" customWidth="1"/>
    <col min="2605" max="2605" width="46.21875" style="545" bestFit="1" customWidth="1"/>
    <col min="2606" max="2606" width="5.33203125" style="545" customWidth="1"/>
    <col min="2607" max="2615" width="10.6640625" style="545" customWidth="1"/>
    <col min="2616" max="2616" width="48" style="545" customWidth="1"/>
    <col min="2617" max="2617" width="5" style="545" customWidth="1"/>
    <col min="2618" max="2622" width="10.6640625" style="545" customWidth="1"/>
    <col min="2623" max="2623" width="12.33203125" style="545" customWidth="1"/>
    <col min="2624" max="2626" width="10.6640625" style="545" customWidth="1"/>
    <col min="2627" max="2627" width="48.44140625" style="545" customWidth="1"/>
    <col min="2628" max="2628" width="5.21875" style="545" customWidth="1"/>
    <col min="2629" max="2633" width="10.6640625" style="545" customWidth="1"/>
    <col min="2634" max="2634" width="11.88671875" style="545" bestFit="1" customWidth="1"/>
    <col min="2635" max="2637" width="10.6640625" style="545" customWidth="1"/>
    <col min="2638" max="2816" width="8.33203125" style="545"/>
    <col min="2817" max="2817" width="48.5546875" style="545" customWidth="1"/>
    <col min="2818" max="2818" width="5.33203125" style="545" customWidth="1"/>
    <col min="2819" max="2827" width="10.6640625" style="545" customWidth="1"/>
    <col min="2828" max="2828" width="48.21875" style="545" customWidth="1"/>
    <col min="2829" max="2829" width="5.21875" style="545" customWidth="1"/>
    <col min="2830" max="2838" width="10.6640625" style="545" customWidth="1"/>
    <col min="2839" max="2839" width="48.21875" style="545" customWidth="1"/>
    <col min="2840" max="2840" width="5.33203125" style="545" customWidth="1"/>
    <col min="2841" max="2849" width="10.6640625" style="545" customWidth="1"/>
    <col min="2850" max="2850" width="48.44140625" style="545" customWidth="1"/>
    <col min="2851" max="2851" width="5.21875" style="545" customWidth="1"/>
    <col min="2852" max="2860" width="10.6640625" style="545" customWidth="1"/>
    <col min="2861" max="2861" width="46.21875" style="545" bestFit="1" customWidth="1"/>
    <col min="2862" max="2862" width="5.33203125" style="545" customWidth="1"/>
    <col min="2863" max="2871" width="10.6640625" style="545" customWidth="1"/>
    <col min="2872" max="2872" width="48" style="545" customWidth="1"/>
    <col min="2873" max="2873" width="5" style="545" customWidth="1"/>
    <col min="2874" max="2878" width="10.6640625" style="545" customWidth="1"/>
    <col min="2879" max="2879" width="12.33203125" style="545" customWidth="1"/>
    <col min="2880" max="2882" width="10.6640625" style="545" customWidth="1"/>
    <col min="2883" max="2883" width="48.44140625" style="545" customWidth="1"/>
    <col min="2884" max="2884" width="5.21875" style="545" customWidth="1"/>
    <col min="2885" max="2889" width="10.6640625" style="545" customWidth="1"/>
    <col min="2890" max="2890" width="11.88671875" style="545" bestFit="1" customWidth="1"/>
    <col min="2891" max="2893" width="10.6640625" style="545" customWidth="1"/>
    <col min="2894" max="3072" width="8.33203125" style="545"/>
    <col min="3073" max="3073" width="48.5546875" style="545" customWidth="1"/>
    <col min="3074" max="3074" width="5.33203125" style="545" customWidth="1"/>
    <col min="3075" max="3083" width="10.6640625" style="545" customWidth="1"/>
    <col min="3084" max="3084" width="48.21875" style="545" customWidth="1"/>
    <col min="3085" max="3085" width="5.21875" style="545" customWidth="1"/>
    <col min="3086" max="3094" width="10.6640625" style="545" customWidth="1"/>
    <col min="3095" max="3095" width="48.21875" style="545" customWidth="1"/>
    <col min="3096" max="3096" width="5.33203125" style="545" customWidth="1"/>
    <col min="3097" max="3105" width="10.6640625" style="545" customWidth="1"/>
    <col min="3106" max="3106" width="48.44140625" style="545" customWidth="1"/>
    <col min="3107" max="3107" width="5.21875" style="545" customWidth="1"/>
    <col min="3108" max="3116" width="10.6640625" style="545" customWidth="1"/>
    <col min="3117" max="3117" width="46.21875" style="545" bestFit="1" customWidth="1"/>
    <col min="3118" max="3118" width="5.33203125" style="545" customWidth="1"/>
    <col min="3119" max="3127" width="10.6640625" style="545" customWidth="1"/>
    <col min="3128" max="3128" width="48" style="545" customWidth="1"/>
    <col min="3129" max="3129" width="5" style="545" customWidth="1"/>
    <col min="3130" max="3134" width="10.6640625" style="545" customWidth="1"/>
    <col min="3135" max="3135" width="12.33203125" style="545" customWidth="1"/>
    <col min="3136" max="3138" width="10.6640625" style="545" customWidth="1"/>
    <col min="3139" max="3139" width="48.44140625" style="545" customWidth="1"/>
    <col min="3140" max="3140" width="5.21875" style="545" customWidth="1"/>
    <col min="3141" max="3145" width="10.6640625" style="545" customWidth="1"/>
    <col min="3146" max="3146" width="11.88671875" style="545" bestFit="1" customWidth="1"/>
    <col min="3147" max="3149" width="10.6640625" style="545" customWidth="1"/>
    <col min="3150" max="3328" width="8.33203125" style="545"/>
    <col min="3329" max="3329" width="48.5546875" style="545" customWidth="1"/>
    <col min="3330" max="3330" width="5.33203125" style="545" customWidth="1"/>
    <col min="3331" max="3339" width="10.6640625" style="545" customWidth="1"/>
    <col min="3340" max="3340" width="48.21875" style="545" customWidth="1"/>
    <col min="3341" max="3341" width="5.21875" style="545" customWidth="1"/>
    <col min="3342" max="3350" width="10.6640625" style="545" customWidth="1"/>
    <col min="3351" max="3351" width="48.21875" style="545" customWidth="1"/>
    <col min="3352" max="3352" width="5.33203125" style="545" customWidth="1"/>
    <col min="3353" max="3361" width="10.6640625" style="545" customWidth="1"/>
    <col min="3362" max="3362" width="48.44140625" style="545" customWidth="1"/>
    <col min="3363" max="3363" width="5.21875" style="545" customWidth="1"/>
    <col min="3364" max="3372" width="10.6640625" style="545" customWidth="1"/>
    <col min="3373" max="3373" width="46.21875" style="545" bestFit="1" customWidth="1"/>
    <col min="3374" max="3374" width="5.33203125" style="545" customWidth="1"/>
    <col min="3375" max="3383" width="10.6640625" style="545" customWidth="1"/>
    <col min="3384" max="3384" width="48" style="545" customWidth="1"/>
    <col min="3385" max="3385" width="5" style="545" customWidth="1"/>
    <col min="3386" max="3390" width="10.6640625" style="545" customWidth="1"/>
    <col min="3391" max="3391" width="12.33203125" style="545" customWidth="1"/>
    <col min="3392" max="3394" width="10.6640625" style="545" customWidth="1"/>
    <col min="3395" max="3395" width="48.44140625" style="545" customWidth="1"/>
    <col min="3396" max="3396" width="5.21875" style="545" customWidth="1"/>
    <col min="3397" max="3401" width="10.6640625" style="545" customWidth="1"/>
    <col min="3402" max="3402" width="11.88671875" style="545" bestFit="1" customWidth="1"/>
    <col min="3403" max="3405" width="10.6640625" style="545" customWidth="1"/>
    <col min="3406" max="3584" width="8.33203125" style="545"/>
    <col min="3585" max="3585" width="48.5546875" style="545" customWidth="1"/>
    <col min="3586" max="3586" width="5.33203125" style="545" customWidth="1"/>
    <col min="3587" max="3595" width="10.6640625" style="545" customWidth="1"/>
    <col min="3596" max="3596" width="48.21875" style="545" customWidth="1"/>
    <col min="3597" max="3597" width="5.21875" style="545" customWidth="1"/>
    <col min="3598" max="3606" width="10.6640625" style="545" customWidth="1"/>
    <col min="3607" max="3607" width="48.21875" style="545" customWidth="1"/>
    <col min="3608" max="3608" width="5.33203125" style="545" customWidth="1"/>
    <col min="3609" max="3617" width="10.6640625" style="545" customWidth="1"/>
    <col min="3618" max="3618" width="48.44140625" style="545" customWidth="1"/>
    <col min="3619" max="3619" width="5.21875" style="545" customWidth="1"/>
    <col min="3620" max="3628" width="10.6640625" style="545" customWidth="1"/>
    <col min="3629" max="3629" width="46.21875" style="545" bestFit="1" customWidth="1"/>
    <col min="3630" max="3630" width="5.33203125" style="545" customWidth="1"/>
    <col min="3631" max="3639" width="10.6640625" style="545" customWidth="1"/>
    <col min="3640" max="3640" width="48" style="545" customWidth="1"/>
    <col min="3641" max="3641" width="5" style="545" customWidth="1"/>
    <col min="3642" max="3646" width="10.6640625" style="545" customWidth="1"/>
    <col min="3647" max="3647" width="12.33203125" style="545" customWidth="1"/>
    <col min="3648" max="3650" width="10.6640625" style="545" customWidth="1"/>
    <col min="3651" max="3651" width="48.44140625" style="545" customWidth="1"/>
    <col min="3652" max="3652" width="5.21875" style="545" customWidth="1"/>
    <col min="3653" max="3657" width="10.6640625" style="545" customWidth="1"/>
    <col min="3658" max="3658" width="11.88671875" style="545" bestFit="1" customWidth="1"/>
    <col min="3659" max="3661" width="10.6640625" style="545" customWidth="1"/>
    <col min="3662" max="3840" width="8.33203125" style="545"/>
    <col min="3841" max="3841" width="48.5546875" style="545" customWidth="1"/>
    <col min="3842" max="3842" width="5.33203125" style="545" customWidth="1"/>
    <col min="3843" max="3851" width="10.6640625" style="545" customWidth="1"/>
    <col min="3852" max="3852" width="48.21875" style="545" customWidth="1"/>
    <col min="3853" max="3853" width="5.21875" style="545" customWidth="1"/>
    <col min="3854" max="3862" width="10.6640625" style="545" customWidth="1"/>
    <col min="3863" max="3863" width="48.21875" style="545" customWidth="1"/>
    <col min="3864" max="3864" width="5.33203125" style="545" customWidth="1"/>
    <col min="3865" max="3873" width="10.6640625" style="545" customWidth="1"/>
    <col min="3874" max="3874" width="48.44140625" style="545" customWidth="1"/>
    <col min="3875" max="3875" width="5.21875" style="545" customWidth="1"/>
    <col min="3876" max="3884" width="10.6640625" style="545" customWidth="1"/>
    <col min="3885" max="3885" width="46.21875" style="545" bestFit="1" customWidth="1"/>
    <col min="3886" max="3886" width="5.33203125" style="545" customWidth="1"/>
    <col min="3887" max="3895" width="10.6640625" style="545" customWidth="1"/>
    <col min="3896" max="3896" width="48" style="545" customWidth="1"/>
    <col min="3897" max="3897" width="5" style="545" customWidth="1"/>
    <col min="3898" max="3902" width="10.6640625" style="545" customWidth="1"/>
    <col min="3903" max="3903" width="12.33203125" style="545" customWidth="1"/>
    <col min="3904" max="3906" width="10.6640625" style="545" customWidth="1"/>
    <col min="3907" max="3907" width="48.44140625" style="545" customWidth="1"/>
    <col min="3908" max="3908" width="5.21875" style="545" customWidth="1"/>
    <col min="3909" max="3913" width="10.6640625" style="545" customWidth="1"/>
    <col min="3914" max="3914" width="11.88671875" style="545" bestFit="1" customWidth="1"/>
    <col min="3915" max="3917" width="10.6640625" style="545" customWidth="1"/>
    <col min="3918" max="4096" width="8.33203125" style="545"/>
    <col min="4097" max="4097" width="48.5546875" style="545" customWidth="1"/>
    <col min="4098" max="4098" width="5.33203125" style="545" customWidth="1"/>
    <col min="4099" max="4107" width="10.6640625" style="545" customWidth="1"/>
    <col min="4108" max="4108" width="48.21875" style="545" customWidth="1"/>
    <col min="4109" max="4109" width="5.21875" style="545" customWidth="1"/>
    <col min="4110" max="4118" width="10.6640625" style="545" customWidth="1"/>
    <col min="4119" max="4119" width="48.21875" style="545" customWidth="1"/>
    <col min="4120" max="4120" width="5.33203125" style="545" customWidth="1"/>
    <col min="4121" max="4129" width="10.6640625" style="545" customWidth="1"/>
    <col min="4130" max="4130" width="48.44140625" style="545" customWidth="1"/>
    <col min="4131" max="4131" width="5.21875" style="545" customWidth="1"/>
    <col min="4132" max="4140" width="10.6640625" style="545" customWidth="1"/>
    <col min="4141" max="4141" width="46.21875" style="545" bestFit="1" customWidth="1"/>
    <col min="4142" max="4142" width="5.33203125" style="545" customWidth="1"/>
    <col min="4143" max="4151" width="10.6640625" style="545" customWidth="1"/>
    <col min="4152" max="4152" width="48" style="545" customWidth="1"/>
    <col min="4153" max="4153" width="5" style="545" customWidth="1"/>
    <col min="4154" max="4158" width="10.6640625" style="545" customWidth="1"/>
    <col min="4159" max="4159" width="12.33203125" style="545" customWidth="1"/>
    <col min="4160" max="4162" width="10.6640625" style="545" customWidth="1"/>
    <col min="4163" max="4163" width="48.44140625" style="545" customWidth="1"/>
    <col min="4164" max="4164" width="5.21875" style="545" customWidth="1"/>
    <col min="4165" max="4169" width="10.6640625" style="545" customWidth="1"/>
    <col min="4170" max="4170" width="11.88671875" style="545" bestFit="1" customWidth="1"/>
    <col min="4171" max="4173" width="10.6640625" style="545" customWidth="1"/>
    <col min="4174" max="4352" width="8.33203125" style="545"/>
    <col min="4353" max="4353" width="48.5546875" style="545" customWidth="1"/>
    <col min="4354" max="4354" width="5.33203125" style="545" customWidth="1"/>
    <col min="4355" max="4363" width="10.6640625" style="545" customWidth="1"/>
    <col min="4364" max="4364" width="48.21875" style="545" customWidth="1"/>
    <col min="4365" max="4365" width="5.21875" style="545" customWidth="1"/>
    <col min="4366" max="4374" width="10.6640625" style="545" customWidth="1"/>
    <col min="4375" max="4375" width="48.21875" style="545" customWidth="1"/>
    <col min="4376" max="4376" width="5.33203125" style="545" customWidth="1"/>
    <col min="4377" max="4385" width="10.6640625" style="545" customWidth="1"/>
    <col min="4386" max="4386" width="48.44140625" style="545" customWidth="1"/>
    <col min="4387" max="4387" width="5.21875" style="545" customWidth="1"/>
    <col min="4388" max="4396" width="10.6640625" style="545" customWidth="1"/>
    <col min="4397" max="4397" width="46.21875" style="545" bestFit="1" customWidth="1"/>
    <col min="4398" max="4398" width="5.33203125" style="545" customWidth="1"/>
    <col min="4399" max="4407" width="10.6640625" style="545" customWidth="1"/>
    <col min="4408" max="4408" width="48" style="545" customWidth="1"/>
    <col min="4409" max="4409" width="5" style="545" customWidth="1"/>
    <col min="4410" max="4414" width="10.6640625" style="545" customWidth="1"/>
    <col min="4415" max="4415" width="12.33203125" style="545" customWidth="1"/>
    <col min="4416" max="4418" width="10.6640625" style="545" customWidth="1"/>
    <col min="4419" max="4419" width="48.44140625" style="545" customWidth="1"/>
    <col min="4420" max="4420" width="5.21875" style="545" customWidth="1"/>
    <col min="4421" max="4425" width="10.6640625" style="545" customWidth="1"/>
    <col min="4426" max="4426" width="11.88671875" style="545" bestFit="1" customWidth="1"/>
    <col min="4427" max="4429" width="10.6640625" style="545" customWidth="1"/>
    <col min="4430" max="4608" width="8.33203125" style="545"/>
    <col min="4609" max="4609" width="48.5546875" style="545" customWidth="1"/>
    <col min="4610" max="4610" width="5.33203125" style="545" customWidth="1"/>
    <col min="4611" max="4619" width="10.6640625" style="545" customWidth="1"/>
    <col min="4620" max="4620" width="48.21875" style="545" customWidth="1"/>
    <col min="4621" max="4621" width="5.21875" style="545" customWidth="1"/>
    <col min="4622" max="4630" width="10.6640625" style="545" customWidth="1"/>
    <col min="4631" max="4631" width="48.21875" style="545" customWidth="1"/>
    <col min="4632" max="4632" width="5.33203125" style="545" customWidth="1"/>
    <col min="4633" max="4641" width="10.6640625" style="545" customWidth="1"/>
    <col min="4642" max="4642" width="48.44140625" style="545" customWidth="1"/>
    <col min="4643" max="4643" width="5.21875" style="545" customWidth="1"/>
    <col min="4644" max="4652" width="10.6640625" style="545" customWidth="1"/>
    <col min="4653" max="4653" width="46.21875" style="545" bestFit="1" customWidth="1"/>
    <col min="4654" max="4654" width="5.33203125" style="545" customWidth="1"/>
    <col min="4655" max="4663" width="10.6640625" style="545" customWidth="1"/>
    <col min="4664" max="4664" width="48" style="545" customWidth="1"/>
    <col min="4665" max="4665" width="5" style="545" customWidth="1"/>
    <col min="4666" max="4670" width="10.6640625" style="545" customWidth="1"/>
    <col min="4671" max="4671" width="12.33203125" style="545" customWidth="1"/>
    <col min="4672" max="4674" width="10.6640625" style="545" customWidth="1"/>
    <col min="4675" max="4675" width="48.44140625" style="545" customWidth="1"/>
    <col min="4676" max="4676" width="5.21875" style="545" customWidth="1"/>
    <col min="4677" max="4681" width="10.6640625" style="545" customWidth="1"/>
    <col min="4682" max="4682" width="11.88671875" style="545" bestFit="1" customWidth="1"/>
    <col min="4683" max="4685" width="10.6640625" style="545" customWidth="1"/>
    <col min="4686" max="4864" width="8.33203125" style="545"/>
    <col min="4865" max="4865" width="48.5546875" style="545" customWidth="1"/>
    <col min="4866" max="4866" width="5.33203125" style="545" customWidth="1"/>
    <col min="4867" max="4875" width="10.6640625" style="545" customWidth="1"/>
    <col min="4876" max="4876" width="48.21875" style="545" customWidth="1"/>
    <col min="4877" max="4877" width="5.21875" style="545" customWidth="1"/>
    <col min="4878" max="4886" width="10.6640625" style="545" customWidth="1"/>
    <col min="4887" max="4887" width="48.21875" style="545" customWidth="1"/>
    <col min="4888" max="4888" width="5.33203125" style="545" customWidth="1"/>
    <col min="4889" max="4897" width="10.6640625" style="545" customWidth="1"/>
    <col min="4898" max="4898" width="48.44140625" style="545" customWidth="1"/>
    <col min="4899" max="4899" width="5.21875" style="545" customWidth="1"/>
    <col min="4900" max="4908" width="10.6640625" style="545" customWidth="1"/>
    <col min="4909" max="4909" width="46.21875" style="545" bestFit="1" customWidth="1"/>
    <col min="4910" max="4910" width="5.33203125" style="545" customWidth="1"/>
    <col min="4911" max="4919" width="10.6640625" style="545" customWidth="1"/>
    <col min="4920" max="4920" width="48" style="545" customWidth="1"/>
    <col min="4921" max="4921" width="5" style="545" customWidth="1"/>
    <col min="4922" max="4926" width="10.6640625" style="545" customWidth="1"/>
    <col min="4927" max="4927" width="12.33203125" style="545" customWidth="1"/>
    <col min="4928" max="4930" width="10.6640625" style="545" customWidth="1"/>
    <col min="4931" max="4931" width="48.44140625" style="545" customWidth="1"/>
    <col min="4932" max="4932" width="5.21875" style="545" customWidth="1"/>
    <col min="4933" max="4937" width="10.6640625" style="545" customWidth="1"/>
    <col min="4938" max="4938" width="11.88671875" style="545" bestFit="1" customWidth="1"/>
    <col min="4939" max="4941" width="10.6640625" style="545" customWidth="1"/>
    <col min="4942" max="5120" width="8.33203125" style="545"/>
    <col min="5121" max="5121" width="48.5546875" style="545" customWidth="1"/>
    <col min="5122" max="5122" width="5.33203125" style="545" customWidth="1"/>
    <col min="5123" max="5131" width="10.6640625" style="545" customWidth="1"/>
    <col min="5132" max="5132" width="48.21875" style="545" customWidth="1"/>
    <col min="5133" max="5133" width="5.21875" style="545" customWidth="1"/>
    <col min="5134" max="5142" width="10.6640625" style="545" customWidth="1"/>
    <col min="5143" max="5143" width="48.21875" style="545" customWidth="1"/>
    <col min="5144" max="5144" width="5.33203125" style="545" customWidth="1"/>
    <col min="5145" max="5153" width="10.6640625" style="545" customWidth="1"/>
    <col min="5154" max="5154" width="48.44140625" style="545" customWidth="1"/>
    <col min="5155" max="5155" width="5.21875" style="545" customWidth="1"/>
    <col min="5156" max="5164" width="10.6640625" style="545" customWidth="1"/>
    <col min="5165" max="5165" width="46.21875" style="545" bestFit="1" customWidth="1"/>
    <col min="5166" max="5166" width="5.33203125" style="545" customWidth="1"/>
    <col min="5167" max="5175" width="10.6640625" style="545" customWidth="1"/>
    <col min="5176" max="5176" width="48" style="545" customWidth="1"/>
    <col min="5177" max="5177" width="5" style="545" customWidth="1"/>
    <col min="5178" max="5182" width="10.6640625" style="545" customWidth="1"/>
    <col min="5183" max="5183" width="12.33203125" style="545" customWidth="1"/>
    <col min="5184" max="5186" width="10.6640625" style="545" customWidth="1"/>
    <col min="5187" max="5187" width="48.44140625" style="545" customWidth="1"/>
    <col min="5188" max="5188" width="5.21875" style="545" customWidth="1"/>
    <col min="5189" max="5193" width="10.6640625" style="545" customWidth="1"/>
    <col min="5194" max="5194" width="11.88671875" style="545" bestFit="1" customWidth="1"/>
    <col min="5195" max="5197" width="10.6640625" style="545" customWidth="1"/>
    <col min="5198" max="5376" width="8.33203125" style="545"/>
    <col min="5377" max="5377" width="48.5546875" style="545" customWidth="1"/>
    <col min="5378" max="5378" width="5.33203125" style="545" customWidth="1"/>
    <col min="5379" max="5387" width="10.6640625" style="545" customWidth="1"/>
    <col min="5388" max="5388" width="48.21875" style="545" customWidth="1"/>
    <col min="5389" max="5389" width="5.21875" style="545" customWidth="1"/>
    <col min="5390" max="5398" width="10.6640625" style="545" customWidth="1"/>
    <col min="5399" max="5399" width="48.21875" style="545" customWidth="1"/>
    <col min="5400" max="5400" width="5.33203125" style="545" customWidth="1"/>
    <col min="5401" max="5409" width="10.6640625" style="545" customWidth="1"/>
    <col min="5410" max="5410" width="48.44140625" style="545" customWidth="1"/>
    <col min="5411" max="5411" width="5.21875" style="545" customWidth="1"/>
    <col min="5412" max="5420" width="10.6640625" style="545" customWidth="1"/>
    <col min="5421" max="5421" width="46.21875" style="545" bestFit="1" customWidth="1"/>
    <col min="5422" max="5422" width="5.33203125" style="545" customWidth="1"/>
    <col min="5423" max="5431" width="10.6640625" style="545" customWidth="1"/>
    <col min="5432" max="5432" width="48" style="545" customWidth="1"/>
    <col min="5433" max="5433" width="5" style="545" customWidth="1"/>
    <col min="5434" max="5438" width="10.6640625" style="545" customWidth="1"/>
    <col min="5439" max="5439" width="12.33203125" style="545" customWidth="1"/>
    <col min="5440" max="5442" width="10.6640625" style="545" customWidth="1"/>
    <col min="5443" max="5443" width="48.44140625" style="545" customWidth="1"/>
    <col min="5444" max="5444" width="5.21875" style="545" customWidth="1"/>
    <col min="5445" max="5449" width="10.6640625" style="545" customWidth="1"/>
    <col min="5450" max="5450" width="11.88671875" style="545" bestFit="1" customWidth="1"/>
    <col min="5451" max="5453" width="10.6640625" style="545" customWidth="1"/>
    <col min="5454" max="5632" width="8.33203125" style="545"/>
    <col min="5633" max="5633" width="48.5546875" style="545" customWidth="1"/>
    <col min="5634" max="5634" width="5.33203125" style="545" customWidth="1"/>
    <col min="5635" max="5643" width="10.6640625" style="545" customWidth="1"/>
    <col min="5644" max="5644" width="48.21875" style="545" customWidth="1"/>
    <col min="5645" max="5645" width="5.21875" style="545" customWidth="1"/>
    <col min="5646" max="5654" width="10.6640625" style="545" customWidth="1"/>
    <col min="5655" max="5655" width="48.21875" style="545" customWidth="1"/>
    <col min="5656" max="5656" width="5.33203125" style="545" customWidth="1"/>
    <col min="5657" max="5665" width="10.6640625" style="545" customWidth="1"/>
    <col min="5666" max="5666" width="48.44140625" style="545" customWidth="1"/>
    <col min="5667" max="5667" width="5.21875" style="545" customWidth="1"/>
    <col min="5668" max="5676" width="10.6640625" style="545" customWidth="1"/>
    <col min="5677" max="5677" width="46.21875" style="545" bestFit="1" customWidth="1"/>
    <col min="5678" max="5678" width="5.33203125" style="545" customWidth="1"/>
    <col min="5679" max="5687" width="10.6640625" style="545" customWidth="1"/>
    <col min="5688" max="5688" width="48" style="545" customWidth="1"/>
    <col min="5689" max="5689" width="5" style="545" customWidth="1"/>
    <col min="5690" max="5694" width="10.6640625" style="545" customWidth="1"/>
    <col min="5695" max="5695" width="12.33203125" style="545" customWidth="1"/>
    <col min="5696" max="5698" width="10.6640625" style="545" customWidth="1"/>
    <col min="5699" max="5699" width="48.44140625" style="545" customWidth="1"/>
    <col min="5700" max="5700" width="5.21875" style="545" customWidth="1"/>
    <col min="5701" max="5705" width="10.6640625" style="545" customWidth="1"/>
    <col min="5706" max="5706" width="11.88671875" style="545" bestFit="1" customWidth="1"/>
    <col min="5707" max="5709" width="10.6640625" style="545" customWidth="1"/>
    <col min="5710" max="5888" width="8.33203125" style="545"/>
    <col min="5889" max="5889" width="48.5546875" style="545" customWidth="1"/>
    <col min="5890" max="5890" width="5.33203125" style="545" customWidth="1"/>
    <col min="5891" max="5899" width="10.6640625" style="545" customWidth="1"/>
    <col min="5900" max="5900" width="48.21875" style="545" customWidth="1"/>
    <col min="5901" max="5901" width="5.21875" style="545" customWidth="1"/>
    <col min="5902" max="5910" width="10.6640625" style="545" customWidth="1"/>
    <col min="5911" max="5911" width="48.21875" style="545" customWidth="1"/>
    <col min="5912" max="5912" width="5.33203125" style="545" customWidth="1"/>
    <col min="5913" max="5921" width="10.6640625" style="545" customWidth="1"/>
    <col min="5922" max="5922" width="48.44140625" style="545" customWidth="1"/>
    <col min="5923" max="5923" width="5.21875" style="545" customWidth="1"/>
    <col min="5924" max="5932" width="10.6640625" style="545" customWidth="1"/>
    <col min="5933" max="5933" width="46.21875" style="545" bestFit="1" customWidth="1"/>
    <col min="5934" max="5934" width="5.33203125" style="545" customWidth="1"/>
    <col min="5935" max="5943" width="10.6640625" style="545" customWidth="1"/>
    <col min="5944" max="5944" width="48" style="545" customWidth="1"/>
    <col min="5945" max="5945" width="5" style="545" customWidth="1"/>
    <col min="5946" max="5950" width="10.6640625" style="545" customWidth="1"/>
    <col min="5951" max="5951" width="12.33203125" style="545" customWidth="1"/>
    <col min="5952" max="5954" width="10.6640625" style="545" customWidth="1"/>
    <col min="5955" max="5955" width="48.44140625" style="545" customWidth="1"/>
    <col min="5956" max="5956" width="5.21875" style="545" customWidth="1"/>
    <col min="5957" max="5961" width="10.6640625" style="545" customWidth="1"/>
    <col min="5962" max="5962" width="11.88671875" style="545" bestFit="1" customWidth="1"/>
    <col min="5963" max="5965" width="10.6640625" style="545" customWidth="1"/>
    <col min="5966" max="6144" width="8.33203125" style="545"/>
    <col min="6145" max="6145" width="48.5546875" style="545" customWidth="1"/>
    <col min="6146" max="6146" width="5.33203125" style="545" customWidth="1"/>
    <col min="6147" max="6155" width="10.6640625" style="545" customWidth="1"/>
    <col min="6156" max="6156" width="48.21875" style="545" customWidth="1"/>
    <col min="6157" max="6157" width="5.21875" style="545" customWidth="1"/>
    <col min="6158" max="6166" width="10.6640625" style="545" customWidth="1"/>
    <col min="6167" max="6167" width="48.21875" style="545" customWidth="1"/>
    <col min="6168" max="6168" width="5.33203125" style="545" customWidth="1"/>
    <col min="6169" max="6177" width="10.6640625" style="545" customWidth="1"/>
    <col min="6178" max="6178" width="48.44140625" style="545" customWidth="1"/>
    <col min="6179" max="6179" width="5.21875" style="545" customWidth="1"/>
    <col min="6180" max="6188" width="10.6640625" style="545" customWidth="1"/>
    <col min="6189" max="6189" width="46.21875" style="545" bestFit="1" customWidth="1"/>
    <col min="6190" max="6190" width="5.33203125" style="545" customWidth="1"/>
    <col min="6191" max="6199" width="10.6640625" style="545" customWidth="1"/>
    <col min="6200" max="6200" width="48" style="545" customWidth="1"/>
    <col min="6201" max="6201" width="5" style="545" customWidth="1"/>
    <col min="6202" max="6206" width="10.6640625" style="545" customWidth="1"/>
    <col min="6207" max="6207" width="12.33203125" style="545" customWidth="1"/>
    <col min="6208" max="6210" width="10.6640625" style="545" customWidth="1"/>
    <col min="6211" max="6211" width="48.44140625" style="545" customWidth="1"/>
    <col min="6212" max="6212" width="5.21875" style="545" customWidth="1"/>
    <col min="6213" max="6217" width="10.6640625" style="545" customWidth="1"/>
    <col min="6218" max="6218" width="11.88671875" style="545" bestFit="1" customWidth="1"/>
    <col min="6219" max="6221" width="10.6640625" style="545" customWidth="1"/>
    <col min="6222" max="6400" width="8.33203125" style="545"/>
    <col min="6401" max="6401" width="48.5546875" style="545" customWidth="1"/>
    <col min="6402" max="6402" width="5.33203125" style="545" customWidth="1"/>
    <col min="6403" max="6411" width="10.6640625" style="545" customWidth="1"/>
    <col min="6412" max="6412" width="48.21875" style="545" customWidth="1"/>
    <col min="6413" max="6413" width="5.21875" style="545" customWidth="1"/>
    <col min="6414" max="6422" width="10.6640625" style="545" customWidth="1"/>
    <col min="6423" max="6423" width="48.21875" style="545" customWidth="1"/>
    <col min="6424" max="6424" width="5.33203125" style="545" customWidth="1"/>
    <col min="6425" max="6433" width="10.6640625" style="545" customWidth="1"/>
    <col min="6434" max="6434" width="48.44140625" style="545" customWidth="1"/>
    <col min="6435" max="6435" width="5.21875" style="545" customWidth="1"/>
    <col min="6436" max="6444" width="10.6640625" style="545" customWidth="1"/>
    <col min="6445" max="6445" width="46.21875" style="545" bestFit="1" customWidth="1"/>
    <col min="6446" max="6446" width="5.33203125" style="545" customWidth="1"/>
    <col min="6447" max="6455" width="10.6640625" style="545" customWidth="1"/>
    <col min="6456" max="6456" width="48" style="545" customWidth="1"/>
    <col min="6457" max="6457" width="5" style="545" customWidth="1"/>
    <col min="6458" max="6462" width="10.6640625" style="545" customWidth="1"/>
    <col min="6463" max="6463" width="12.33203125" style="545" customWidth="1"/>
    <col min="6464" max="6466" width="10.6640625" style="545" customWidth="1"/>
    <col min="6467" max="6467" width="48.44140625" style="545" customWidth="1"/>
    <col min="6468" max="6468" width="5.21875" style="545" customWidth="1"/>
    <col min="6469" max="6473" width="10.6640625" style="545" customWidth="1"/>
    <col min="6474" max="6474" width="11.88671875" style="545" bestFit="1" customWidth="1"/>
    <col min="6475" max="6477" width="10.6640625" style="545" customWidth="1"/>
    <col min="6478" max="6656" width="8.33203125" style="545"/>
    <col min="6657" max="6657" width="48.5546875" style="545" customWidth="1"/>
    <col min="6658" max="6658" width="5.33203125" style="545" customWidth="1"/>
    <col min="6659" max="6667" width="10.6640625" style="545" customWidth="1"/>
    <col min="6668" max="6668" width="48.21875" style="545" customWidth="1"/>
    <col min="6669" max="6669" width="5.21875" style="545" customWidth="1"/>
    <col min="6670" max="6678" width="10.6640625" style="545" customWidth="1"/>
    <col min="6679" max="6679" width="48.21875" style="545" customWidth="1"/>
    <col min="6680" max="6680" width="5.33203125" style="545" customWidth="1"/>
    <col min="6681" max="6689" width="10.6640625" style="545" customWidth="1"/>
    <col min="6690" max="6690" width="48.44140625" style="545" customWidth="1"/>
    <col min="6691" max="6691" width="5.21875" style="545" customWidth="1"/>
    <col min="6692" max="6700" width="10.6640625" style="545" customWidth="1"/>
    <col min="6701" max="6701" width="46.21875" style="545" bestFit="1" customWidth="1"/>
    <col min="6702" max="6702" width="5.33203125" style="545" customWidth="1"/>
    <col min="6703" max="6711" width="10.6640625" style="545" customWidth="1"/>
    <col min="6712" max="6712" width="48" style="545" customWidth="1"/>
    <col min="6713" max="6713" width="5" style="545" customWidth="1"/>
    <col min="6714" max="6718" width="10.6640625" style="545" customWidth="1"/>
    <col min="6719" max="6719" width="12.33203125" style="545" customWidth="1"/>
    <col min="6720" max="6722" width="10.6640625" style="545" customWidth="1"/>
    <col min="6723" max="6723" width="48.44140625" style="545" customWidth="1"/>
    <col min="6724" max="6724" width="5.21875" style="545" customWidth="1"/>
    <col min="6725" max="6729" width="10.6640625" style="545" customWidth="1"/>
    <col min="6730" max="6730" width="11.88671875" style="545" bestFit="1" customWidth="1"/>
    <col min="6731" max="6733" width="10.6640625" style="545" customWidth="1"/>
    <col min="6734" max="6912" width="8.33203125" style="545"/>
    <col min="6913" max="6913" width="48.5546875" style="545" customWidth="1"/>
    <col min="6914" max="6914" width="5.33203125" style="545" customWidth="1"/>
    <col min="6915" max="6923" width="10.6640625" style="545" customWidth="1"/>
    <col min="6924" max="6924" width="48.21875" style="545" customWidth="1"/>
    <col min="6925" max="6925" width="5.21875" style="545" customWidth="1"/>
    <col min="6926" max="6934" width="10.6640625" style="545" customWidth="1"/>
    <col min="6935" max="6935" width="48.21875" style="545" customWidth="1"/>
    <col min="6936" max="6936" width="5.33203125" style="545" customWidth="1"/>
    <col min="6937" max="6945" width="10.6640625" style="545" customWidth="1"/>
    <col min="6946" max="6946" width="48.44140625" style="545" customWidth="1"/>
    <col min="6947" max="6947" width="5.21875" style="545" customWidth="1"/>
    <col min="6948" max="6956" width="10.6640625" style="545" customWidth="1"/>
    <col min="6957" max="6957" width="46.21875" style="545" bestFit="1" customWidth="1"/>
    <col min="6958" max="6958" width="5.33203125" style="545" customWidth="1"/>
    <col min="6959" max="6967" width="10.6640625" style="545" customWidth="1"/>
    <col min="6968" max="6968" width="48" style="545" customWidth="1"/>
    <col min="6969" max="6969" width="5" style="545" customWidth="1"/>
    <col min="6970" max="6974" width="10.6640625" style="545" customWidth="1"/>
    <col min="6975" max="6975" width="12.33203125" style="545" customWidth="1"/>
    <col min="6976" max="6978" width="10.6640625" style="545" customWidth="1"/>
    <col min="6979" max="6979" width="48.44140625" style="545" customWidth="1"/>
    <col min="6980" max="6980" width="5.21875" style="545" customWidth="1"/>
    <col min="6981" max="6985" width="10.6640625" style="545" customWidth="1"/>
    <col min="6986" max="6986" width="11.88671875" style="545" bestFit="1" customWidth="1"/>
    <col min="6987" max="6989" width="10.6640625" style="545" customWidth="1"/>
    <col min="6990" max="7168" width="8.33203125" style="545"/>
    <col min="7169" max="7169" width="48.5546875" style="545" customWidth="1"/>
    <col min="7170" max="7170" width="5.33203125" style="545" customWidth="1"/>
    <col min="7171" max="7179" width="10.6640625" style="545" customWidth="1"/>
    <col min="7180" max="7180" width="48.21875" style="545" customWidth="1"/>
    <col min="7181" max="7181" width="5.21875" style="545" customWidth="1"/>
    <col min="7182" max="7190" width="10.6640625" style="545" customWidth="1"/>
    <col min="7191" max="7191" width="48.21875" style="545" customWidth="1"/>
    <col min="7192" max="7192" width="5.33203125" style="545" customWidth="1"/>
    <col min="7193" max="7201" width="10.6640625" style="545" customWidth="1"/>
    <col min="7202" max="7202" width="48.44140625" style="545" customWidth="1"/>
    <col min="7203" max="7203" width="5.21875" style="545" customWidth="1"/>
    <col min="7204" max="7212" width="10.6640625" style="545" customWidth="1"/>
    <col min="7213" max="7213" width="46.21875" style="545" bestFit="1" customWidth="1"/>
    <col min="7214" max="7214" width="5.33203125" style="545" customWidth="1"/>
    <col min="7215" max="7223" width="10.6640625" style="545" customWidth="1"/>
    <col min="7224" max="7224" width="48" style="545" customWidth="1"/>
    <col min="7225" max="7225" width="5" style="545" customWidth="1"/>
    <col min="7226" max="7230" width="10.6640625" style="545" customWidth="1"/>
    <col min="7231" max="7231" width="12.33203125" style="545" customWidth="1"/>
    <col min="7232" max="7234" width="10.6640625" style="545" customWidth="1"/>
    <col min="7235" max="7235" width="48.44140625" style="545" customWidth="1"/>
    <col min="7236" max="7236" width="5.21875" style="545" customWidth="1"/>
    <col min="7237" max="7241" width="10.6640625" style="545" customWidth="1"/>
    <col min="7242" max="7242" width="11.88671875" style="545" bestFit="1" customWidth="1"/>
    <col min="7243" max="7245" width="10.6640625" style="545" customWidth="1"/>
    <col min="7246" max="7424" width="8.33203125" style="545"/>
    <col min="7425" max="7425" width="48.5546875" style="545" customWidth="1"/>
    <col min="7426" max="7426" width="5.33203125" style="545" customWidth="1"/>
    <col min="7427" max="7435" width="10.6640625" style="545" customWidth="1"/>
    <col min="7436" max="7436" width="48.21875" style="545" customWidth="1"/>
    <col min="7437" max="7437" width="5.21875" style="545" customWidth="1"/>
    <col min="7438" max="7446" width="10.6640625" style="545" customWidth="1"/>
    <col min="7447" max="7447" width="48.21875" style="545" customWidth="1"/>
    <col min="7448" max="7448" width="5.33203125" style="545" customWidth="1"/>
    <col min="7449" max="7457" width="10.6640625" style="545" customWidth="1"/>
    <col min="7458" max="7458" width="48.44140625" style="545" customWidth="1"/>
    <col min="7459" max="7459" width="5.21875" style="545" customWidth="1"/>
    <col min="7460" max="7468" width="10.6640625" style="545" customWidth="1"/>
    <col min="7469" max="7469" width="46.21875" style="545" bestFit="1" customWidth="1"/>
    <col min="7470" max="7470" width="5.33203125" style="545" customWidth="1"/>
    <col min="7471" max="7479" width="10.6640625" style="545" customWidth="1"/>
    <col min="7480" max="7480" width="48" style="545" customWidth="1"/>
    <col min="7481" max="7481" width="5" style="545" customWidth="1"/>
    <col min="7482" max="7486" width="10.6640625" style="545" customWidth="1"/>
    <col min="7487" max="7487" width="12.33203125" style="545" customWidth="1"/>
    <col min="7488" max="7490" width="10.6640625" style="545" customWidth="1"/>
    <col min="7491" max="7491" width="48.44140625" style="545" customWidth="1"/>
    <col min="7492" max="7492" width="5.21875" style="545" customWidth="1"/>
    <col min="7493" max="7497" width="10.6640625" style="545" customWidth="1"/>
    <col min="7498" max="7498" width="11.88671875" style="545" bestFit="1" customWidth="1"/>
    <col min="7499" max="7501" width="10.6640625" style="545" customWidth="1"/>
    <col min="7502" max="7680" width="8.33203125" style="545"/>
    <col min="7681" max="7681" width="48.5546875" style="545" customWidth="1"/>
    <col min="7682" max="7682" width="5.33203125" style="545" customWidth="1"/>
    <col min="7683" max="7691" width="10.6640625" style="545" customWidth="1"/>
    <col min="7692" max="7692" width="48.21875" style="545" customWidth="1"/>
    <col min="7693" max="7693" width="5.21875" style="545" customWidth="1"/>
    <col min="7694" max="7702" width="10.6640625" style="545" customWidth="1"/>
    <col min="7703" max="7703" width="48.21875" style="545" customWidth="1"/>
    <col min="7704" max="7704" width="5.33203125" style="545" customWidth="1"/>
    <col min="7705" max="7713" width="10.6640625" style="545" customWidth="1"/>
    <col min="7714" max="7714" width="48.44140625" style="545" customWidth="1"/>
    <col min="7715" max="7715" width="5.21875" style="545" customWidth="1"/>
    <col min="7716" max="7724" width="10.6640625" style="545" customWidth="1"/>
    <col min="7725" max="7725" width="46.21875" style="545" bestFit="1" customWidth="1"/>
    <col min="7726" max="7726" width="5.33203125" style="545" customWidth="1"/>
    <col min="7727" max="7735" width="10.6640625" style="545" customWidth="1"/>
    <col min="7736" max="7736" width="48" style="545" customWidth="1"/>
    <col min="7737" max="7737" width="5" style="545" customWidth="1"/>
    <col min="7738" max="7742" width="10.6640625" style="545" customWidth="1"/>
    <col min="7743" max="7743" width="12.33203125" style="545" customWidth="1"/>
    <col min="7744" max="7746" width="10.6640625" style="545" customWidth="1"/>
    <col min="7747" max="7747" width="48.44140625" style="545" customWidth="1"/>
    <col min="7748" max="7748" width="5.21875" style="545" customWidth="1"/>
    <col min="7749" max="7753" width="10.6640625" style="545" customWidth="1"/>
    <col min="7754" max="7754" width="11.88671875" style="545" bestFit="1" customWidth="1"/>
    <col min="7755" max="7757" width="10.6640625" style="545" customWidth="1"/>
    <col min="7758" max="7936" width="8.33203125" style="545"/>
    <col min="7937" max="7937" width="48.5546875" style="545" customWidth="1"/>
    <col min="7938" max="7938" width="5.33203125" style="545" customWidth="1"/>
    <col min="7939" max="7947" width="10.6640625" style="545" customWidth="1"/>
    <col min="7948" max="7948" width="48.21875" style="545" customWidth="1"/>
    <col min="7949" max="7949" width="5.21875" style="545" customWidth="1"/>
    <col min="7950" max="7958" width="10.6640625" style="545" customWidth="1"/>
    <col min="7959" max="7959" width="48.21875" style="545" customWidth="1"/>
    <col min="7960" max="7960" width="5.33203125" style="545" customWidth="1"/>
    <col min="7961" max="7969" width="10.6640625" style="545" customWidth="1"/>
    <col min="7970" max="7970" width="48.44140625" style="545" customWidth="1"/>
    <col min="7971" max="7971" width="5.21875" style="545" customWidth="1"/>
    <col min="7972" max="7980" width="10.6640625" style="545" customWidth="1"/>
    <col min="7981" max="7981" width="46.21875" style="545" bestFit="1" customWidth="1"/>
    <col min="7982" max="7982" width="5.33203125" style="545" customWidth="1"/>
    <col min="7983" max="7991" width="10.6640625" style="545" customWidth="1"/>
    <col min="7992" max="7992" width="48" style="545" customWidth="1"/>
    <col min="7993" max="7993" width="5" style="545" customWidth="1"/>
    <col min="7994" max="7998" width="10.6640625" style="545" customWidth="1"/>
    <col min="7999" max="7999" width="12.33203125" style="545" customWidth="1"/>
    <col min="8000" max="8002" width="10.6640625" style="545" customWidth="1"/>
    <col min="8003" max="8003" width="48.44140625" style="545" customWidth="1"/>
    <col min="8004" max="8004" width="5.21875" style="545" customWidth="1"/>
    <col min="8005" max="8009" width="10.6640625" style="545" customWidth="1"/>
    <col min="8010" max="8010" width="11.88671875" style="545" bestFit="1" customWidth="1"/>
    <col min="8011" max="8013" width="10.6640625" style="545" customWidth="1"/>
    <col min="8014" max="8192" width="8.33203125" style="545"/>
    <col min="8193" max="8193" width="48.5546875" style="545" customWidth="1"/>
    <col min="8194" max="8194" width="5.33203125" style="545" customWidth="1"/>
    <col min="8195" max="8203" width="10.6640625" style="545" customWidth="1"/>
    <col min="8204" max="8204" width="48.21875" style="545" customWidth="1"/>
    <col min="8205" max="8205" width="5.21875" style="545" customWidth="1"/>
    <col min="8206" max="8214" width="10.6640625" style="545" customWidth="1"/>
    <col min="8215" max="8215" width="48.21875" style="545" customWidth="1"/>
    <col min="8216" max="8216" width="5.33203125" style="545" customWidth="1"/>
    <col min="8217" max="8225" width="10.6640625" style="545" customWidth="1"/>
    <col min="8226" max="8226" width="48.44140625" style="545" customWidth="1"/>
    <col min="8227" max="8227" width="5.21875" style="545" customWidth="1"/>
    <col min="8228" max="8236" width="10.6640625" style="545" customWidth="1"/>
    <col min="8237" max="8237" width="46.21875" style="545" bestFit="1" customWidth="1"/>
    <col min="8238" max="8238" width="5.33203125" style="545" customWidth="1"/>
    <col min="8239" max="8247" width="10.6640625" style="545" customWidth="1"/>
    <col min="8248" max="8248" width="48" style="545" customWidth="1"/>
    <col min="8249" max="8249" width="5" style="545" customWidth="1"/>
    <col min="8250" max="8254" width="10.6640625" style="545" customWidth="1"/>
    <col min="8255" max="8255" width="12.33203125" style="545" customWidth="1"/>
    <col min="8256" max="8258" width="10.6640625" style="545" customWidth="1"/>
    <col min="8259" max="8259" width="48.44140625" style="545" customWidth="1"/>
    <col min="8260" max="8260" width="5.21875" style="545" customWidth="1"/>
    <col min="8261" max="8265" width="10.6640625" style="545" customWidth="1"/>
    <col min="8266" max="8266" width="11.88671875" style="545" bestFit="1" customWidth="1"/>
    <col min="8267" max="8269" width="10.6640625" style="545" customWidth="1"/>
    <col min="8270" max="8448" width="8.33203125" style="545"/>
    <col min="8449" max="8449" width="48.5546875" style="545" customWidth="1"/>
    <col min="8450" max="8450" width="5.33203125" style="545" customWidth="1"/>
    <col min="8451" max="8459" width="10.6640625" style="545" customWidth="1"/>
    <col min="8460" max="8460" width="48.21875" style="545" customWidth="1"/>
    <col min="8461" max="8461" width="5.21875" style="545" customWidth="1"/>
    <col min="8462" max="8470" width="10.6640625" style="545" customWidth="1"/>
    <col min="8471" max="8471" width="48.21875" style="545" customWidth="1"/>
    <col min="8472" max="8472" width="5.33203125" style="545" customWidth="1"/>
    <col min="8473" max="8481" width="10.6640625" style="545" customWidth="1"/>
    <col min="8482" max="8482" width="48.44140625" style="545" customWidth="1"/>
    <col min="8483" max="8483" width="5.21875" style="545" customWidth="1"/>
    <col min="8484" max="8492" width="10.6640625" style="545" customWidth="1"/>
    <col min="8493" max="8493" width="46.21875" style="545" bestFit="1" customWidth="1"/>
    <col min="8494" max="8494" width="5.33203125" style="545" customWidth="1"/>
    <col min="8495" max="8503" width="10.6640625" style="545" customWidth="1"/>
    <col min="8504" max="8504" width="48" style="545" customWidth="1"/>
    <col min="8505" max="8505" width="5" style="545" customWidth="1"/>
    <col min="8506" max="8510" width="10.6640625" style="545" customWidth="1"/>
    <col min="8511" max="8511" width="12.33203125" style="545" customWidth="1"/>
    <col min="8512" max="8514" width="10.6640625" style="545" customWidth="1"/>
    <col min="8515" max="8515" width="48.44140625" style="545" customWidth="1"/>
    <col min="8516" max="8516" width="5.21875" style="545" customWidth="1"/>
    <col min="8517" max="8521" width="10.6640625" style="545" customWidth="1"/>
    <col min="8522" max="8522" width="11.88671875" style="545" bestFit="1" customWidth="1"/>
    <col min="8523" max="8525" width="10.6640625" style="545" customWidth="1"/>
    <col min="8526" max="8704" width="8.33203125" style="545"/>
    <col min="8705" max="8705" width="48.5546875" style="545" customWidth="1"/>
    <col min="8706" max="8706" width="5.33203125" style="545" customWidth="1"/>
    <col min="8707" max="8715" width="10.6640625" style="545" customWidth="1"/>
    <col min="8716" max="8716" width="48.21875" style="545" customWidth="1"/>
    <col min="8717" max="8717" width="5.21875" style="545" customWidth="1"/>
    <col min="8718" max="8726" width="10.6640625" style="545" customWidth="1"/>
    <col min="8727" max="8727" width="48.21875" style="545" customWidth="1"/>
    <col min="8728" max="8728" width="5.33203125" style="545" customWidth="1"/>
    <col min="8729" max="8737" width="10.6640625" style="545" customWidth="1"/>
    <col min="8738" max="8738" width="48.44140625" style="545" customWidth="1"/>
    <col min="8739" max="8739" width="5.21875" style="545" customWidth="1"/>
    <col min="8740" max="8748" width="10.6640625" style="545" customWidth="1"/>
    <col min="8749" max="8749" width="46.21875" style="545" bestFit="1" customWidth="1"/>
    <col min="8750" max="8750" width="5.33203125" style="545" customWidth="1"/>
    <col min="8751" max="8759" width="10.6640625" style="545" customWidth="1"/>
    <col min="8760" max="8760" width="48" style="545" customWidth="1"/>
    <col min="8761" max="8761" width="5" style="545" customWidth="1"/>
    <col min="8762" max="8766" width="10.6640625" style="545" customWidth="1"/>
    <col min="8767" max="8767" width="12.33203125" style="545" customWidth="1"/>
    <col min="8768" max="8770" width="10.6640625" style="545" customWidth="1"/>
    <col min="8771" max="8771" width="48.44140625" style="545" customWidth="1"/>
    <col min="8772" max="8772" width="5.21875" style="545" customWidth="1"/>
    <col min="8773" max="8777" width="10.6640625" style="545" customWidth="1"/>
    <col min="8778" max="8778" width="11.88671875" style="545" bestFit="1" customWidth="1"/>
    <col min="8779" max="8781" width="10.6640625" style="545" customWidth="1"/>
    <col min="8782" max="8960" width="8.33203125" style="545"/>
    <col min="8961" max="8961" width="48.5546875" style="545" customWidth="1"/>
    <col min="8962" max="8962" width="5.33203125" style="545" customWidth="1"/>
    <col min="8963" max="8971" width="10.6640625" style="545" customWidth="1"/>
    <col min="8972" max="8972" width="48.21875" style="545" customWidth="1"/>
    <col min="8973" max="8973" width="5.21875" style="545" customWidth="1"/>
    <col min="8974" max="8982" width="10.6640625" style="545" customWidth="1"/>
    <col min="8983" max="8983" width="48.21875" style="545" customWidth="1"/>
    <col min="8984" max="8984" width="5.33203125" style="545" customWidth="1"/>
    <col min="8985" max="8993" width="10.6640625" style="545" customWidth="1"/>
    <col min="8994" max="8994" width="48.44140625" style="545" customWidth="1"/>
    <col min="8995" max="8995" width="5.21875" style="545" customWidth="1"/>
    <col min="8996" max="9004" width="10.6640625" style="545" customWidth="1"/>
    <col min="9005" max="9005" width="46.21875" style="545" bestFit="1" customWidth="1"/>
    <col min="9006" max="9006" width="5.33203125" style="545" customWidth="1"/>
    <col min="9007" max="9015" width="10.6640625" style="545" customWidth="1"/>
    <col min="9016" max="9016" width="48" style="545" customWidth="1"/>
    <col min="9017" max="9017" width="5" style="545" customWidth="1"/>
    <col min="9018" max="9022" width="10.6640625" style="545" customWidth="1"/>
    <col min="9023" max="9023" width="12.33203125" style="545" customWidth="1"/>
    <col min="9024" max="9026" width="10.6640625" style="545" customWidth="1"/>
    <col min="9027" max="9027" width="48.44140625" style="545" customWidth="1"/>
    <col min="9028" max="9028" width="5.21875" style="545" customWidth="1"/>
    <col min="9029" max="9033" width="10.6640625" style="545" customWidth="1"/>
    <col min="9034" max="9034" width="11.88671875" style="545" bestFit="1" customWidth="1"/>
    <col min="9035" max="9037" width="10.6640625" style="545" customWidth="1"/>
    <col min="9038" max="9216" width="8.33203125" style="545"/>
    <col min="9217" max="9217" width="48.5546875" style="545" customWidth="1"/>
    <col min="9218" max="9218" width="5.33203125" style="545" customWidth="1"/>
    <col min="9219" max="9227" width="10.6640625" style="545" customWidth="1"/>
    <col min="9228" max="9228" width="48.21875" style="545" customWidth="1"/>
    <col min="9229" max="9229" width="5.21875" style="545" customWidth="1"/>
    <col min="9230" max="9238" width="10.6640625" style="545" customWidth="1"/>
    <col min="9239" max="9239" width="48.21875" style="545" customWidth="1"/>
    <col min="9240" max="9240" width="5.33203125" style="545" customWidth="1"/>
    <col min="9241" max="9249" width="10.6640625" style="545" customWidth="1"/>
    <col min="9250" max="9250" width="48.44140625" style="545" customWidth="1"/>
    <col min="9251" max="9251" width="5.21875" style="545" customWidth="1"/>
    <col min="9252" max="9260" width="10.6640625" style="545" customWidth="1"/>
    <col min="9261" max="9261" width="46.21875" style="545" bestFit="1" customWidth="1"/>
    <col min="9262" max="9262" width="5.33203125" style="545" customWidth="1"/>
    <col min="9263" max="9271" width="10.6640625" style="545" customWidth="1"/>
    <col min="9272" max="9272" width="48" style="545" customWidth="1"/>
    <col min="9273" max="9273" width="5" style="545" customWidth="1"/>
    <col min="9274" max="9278" width="10.6640625" style="545" customWidth="1"/>
    <col min="9279" max="9279" width="12.33203125" style="545" customWidth="1"/>
    <col min="9280" max="9282" width="10.6640625" style="545" customWidth="1"/>
    <col min="9283" max="9283" width="48.44140625" style="545" customWidth="1"/>
    <col min="9284" max="9284" width="5.21875" style="545" customWidth="1"/>
    <col min="9285" max="9289" width="10.6640625" style="545" customWidth="1"/>
    <col min="9290" max="9290" width="11.88671875" style="545" bestFit="1" customWidth="1"/>
    <col min="9291" max="9293" width="10.6640625" style="545" customWidth="1"/>
    <col min="9294" max="9472" width="8.33203125" style="545"/>
    <col min="9473" max="9473" width="48.5546875" style="545" customWidth="1"/>
    <col min="9474" max="9474" width="5.33203125" style="545" customWidth="1"/>
    <col min="9475" max="9483" width="10.6640625" style="545" customWidth="1"/>
    <col min="9484" max="9484" width="48.21875" style="545" customWidth="1"/>
    <col min="9485" max="9485" width="5.21875" style="545" customWidth="1"/>
    <col min="9486" max="9494" width="10.6640625" style="545" customWidth="1"/>
    <col min="9495" max="9495" width="48.21875" style="545" customWidth="1"/>
    <col min="9496" max="9496" width="5.33203125" style="545" customWidth="1"/>
    <col min="9497" max="9505" width="10.6640625" style="545" customWidth="1"/>
    <col min="9506" max="9506" width="48.44140625" style="545" customWidth="1"/>
    <col min="9507" max="9507" width="5.21875" style="545" customWidth="1"/>
    <col min="9508" max="9516" width="10.6640625" style="545" customWidth="1"/>
    <col min="9517" max="9517" width="46.21875" style="545" bestFit="1" customWidth="1"/>
    <col min="9518" max="9518" width="5.33203125" style="545" customWidth="1"/>
    <col min="9519" max="9527" width="10.6640625" style="545" customWidth="1"/>
    <col min="9528" max="9528" width="48" style="545" customWidth="1"/>
    <col min="9529" max="9529" width="5" style="545" customWidth="1"/>
    <col min="9530" max="9534" width="10.6640625" style="545" customWidth="1"/>
    <col min="9535" max="9535" width="12.33203125" style="545" customWidth="1"/>
    <col min="9536" max="9538" width="10.6640625" style="545" customWidth="1"/>
    <col min="9539" max="9539" width="48.44140625" style="545" customWidth="1"/>
    <col min="9540" max="9540" width="5.21875" style="545" customWidth="1"/>
    <col min="9541" max="9545" width="10.6640625" style="545" customWidth="1"/>
    <col min="9546" max="9546" width="11.88671875" style="545" bestFit="1" customWidth="1"/>
    <col min="9547" max="9549" width="10.6640625" style="545" customWidth="1"/>
    <col min="9550" max="9728" width="8.33203125" style="545"/>
    <col min="9729" max="9729" width="48.5546875" style="545" customWidth="1"/>
    <col min="9730" max="9730" width="5.33203125" style="545" customWidth="1"/>
    <col min="9731" max="9739" width="10.6640625" style="545" customWidth="1"/>
    <col min="9740" max="9740" width="48.21875" style="545" customWidth="1"/>
    <col min="9741" max="9741" width="5.21875" style="545" customWidth="1"/>
    <col min="9742" max="9750" width="10.6640625" style="545" customWidth="1"/>
    <col min="9751" max="9751" width="48.21875" style="545" customWidth="1"/>
    <col min="9752" max="9752" width="5.33203125" style="545" customWidth="1"/>
    <col min="9753" max="9761" width="10.6640625" style="545" customWidth="1"/>
    <col min="9762" max="9762" width="48.44140625" style="545" customWidth="1"/>
    <col min="9763" max="9763" width="5.21875" style="545" customWidth="1"/>
    <col min="9764" max="9772" width="10.6640625" style="545" customWidth="1"/>
    <col min="9773" max="9773" width="46.21875" style="545" bestFit="1" customWidth="1"/>
    <col min="9774" max="9774" width="5.33203125" style="545" customWidth="1"/>
    <col min="9775" max="9783" width="10.6640625" style="545" customWidth="1"/>
    <col min="9784" max="9784" width="48" style="545" customWidth="1"/>
    <col min="9785" max="9785" width="5" style="545" customWidth="1"/>
    <col min="9786" max="9790" width="10.6640625" style="545" customWidth="1"/>
    <col min="9791" max="9791" width="12.33203125" style="545" customWidth="1"/>
    <col min="9792" max="9794" width="10.6640625" style="545" customWidth="1"/>
    <col min="9795" max="9795" width="48.44140625" style="545" customWidth="1"/>
    <col min="9796" max="9796" width="5.21875" style="545" customWidth="1"/>
    <col min="9797" max="9801" width="10.6640625" style="545" customWidth="1"/>
    <col min="9802" max="9802" width="11.88671875" style="545" bestFit="1" customWidth="1"/>
    <col min="9803" max="9805" width="10.6640625" style="545" customWidth="1"/>
    <col min="9806" max="9984" width="8.33203125" style="545"/>
    <col min="9985" max="9985" width="48.5546875" style="545" customWidth="1"/>
    <col min="9986" max="9986" width="5.33203125" style="545" customWidth="1"/>
    <col min="9987" max="9995" width="10.6640625" style="545" customWidth="1"/>
    <col min="9996" max="9996" width="48.21875" style="545" customWidth="1"/>
    <col min="9997" max="9997" width="5.21875" style="545" customWidth="1"/>
    <col min="9998" max="10006" width="10.6640625" style="545" customWidth="1"/>
    <col min="10007" max="10007" width="48.21875" style="545" customWidth="1"/>
    <col min="10008" max="10008" width="5.33203125" style="545" customWidth="1"/>
    <col min="10009" max="10017" width="10.6640625" style="545" customWidth="1"/>
    <col min="10018" max="10018" width="48.44140625" style="545" customWidth="1"/>
    <col min="10019" max="10019" width="5.21875" style="545" customWidth="1"/>
    <col min="10020" max="10028" width="10.6640625" style="545" customWidth="1"/>
    <col min="10029" max="10029" width="46.21875" style="545" bestFit="1" customWidth="1"/>
    <col min="10030" max="10030" width="5.33203125" style="545" customWidth="1"/>
    <col min="10031" max="10039" width="10.6640625" style="545" customWidth="1"/>
    <col min="10040" max="10040" width="48" style="545" customWidth="1"/>
    <col min="10041" max="10041" width="5" style="545" customWidth="1"/>
    <col min="10042" max="10046" width="10.6640625" style="545" customWidth="1"/>
    <col min="10047" max="10047" width="12.33203125" style="545" customWidth="1"/>
    <col min="10048" max="10050" width="10.6640625" style="545" customWidth="1"/>
    <col min="10051" max="10051" width="48.44140625" style="545" customWidth="1"/>
    <col min="10052" max="10052" width="5.21875" style="545" customWidth="1"/>
    <col min="10053" max="10057" width="10.6640625" style="545" customWidth="1"/>
    <col min="10058" max="10058" width="11.88671875" style="545" bestFit="1" customWidth="1"/>
    <col min="10059" max="10061" width="10.6640625" style="545" customWidth="1"/>
    <col min="10062" max="10240" width="8.33203125" style="545"/>
    <col min="10241" max="10241" width="48.5546875" style="545" customWidth="1"/>
    <col min="10242" max="10242" width="5.33203125" style="545" customWidth="1"/>
    <col min="10243" max="10251" width="10.6640625" style="545" customWidth="1"/>
    <col min="10252" max="10252" width="48.21875" style="545" customWidth="1"/>
    <col min="10253" max="10253" width="5.21875" style="545" customWidth="1"/>
    <col min="10254" max="10262" width="10.6640625" style="545" customWidth="1"/>
    <col min="10263" max="10263" width="48.21875" style="545" customWidth="1"/>
    <col min="10264" max="10264" width="5.33203125" style="545" customWidth="1"/>
    <col min="10265" max="10273" width="10.6640625" style="545" customWidth="1"/>
    <col min="10274" max="10274" width="48.44140625" style="545" customWidth="1"/>
    <col min="10275" max="10275" width="5.21875" style="545" customWidth="1"/>
    <col min="10276" max="10284" width="10.6640625" style="545" customWidth="1"/>
    <col min="10285" max="10285" width="46.21875" style="545" bestFit="1" customWidth="1"/>
    <col min="10286" max="10286" width="5.33203125" style="545" customWidth="1"/>
    <col min="10287" max="10295" width="10.6640625" style="545" customWidth="1"/>
    <col min="10296" max="10296" width="48" style="545" customWidth="1"/>
    <col min="10297" max="10297" width="5" style="545" customWidth="1"/>
    <col min="10298" max="10302" width="10.6640625" style="545" customWidth="1"/>
    <col min="10303" max="10303" width="12.33203125" style="545" customWidth="1"/>
    <col min="10304" max="10306" width="10.6640625" style="545" customWidth="1"/>
    <col min="10307" max="10307" width="48.44140625" style="545" customWidth="1"/>
    <col min="10308" max="10308" width="5.21875" style="545" customWidth="1"/>
    <col min="10309" max="10313" width="10.6640625" style="545" customWidth="1"/>
    <col min="10314" max="10314" width="11.88671875" style="545" bestFit="1" customWidth="1"/>
    <col min="10315" max="10317" width="10.6640625" style="545" customWidth="1"/>
    <col min="10318" max="10496" width="8.33203125" style="545"/>
    <col min="10497" max="10497" width="48.5546875" style="545" customWidth="1"/>
    <col min="10498" max="10498" width="5.33203125" style="545" customWidth="1"/>
    <col min="10499" max="10507" width="10.6640625" style="545" customWidth="1"/>
    <col min="10508" max="10508" width="48.21875" style="545" customWidth="1"/>
    <col min="10509" max="10509" width="5.21875" style="545" customWidth="1"/>
    <col min="10510" max="10518" width="10.6640625" style="545" customWidth="1"/>
    <col min="10519" max="10519" width="48.21875" style="545" customWidth="1"/>
    <col min="10520" max="10520" width="5.33203125" style="545" customWidth="1"/>
    <col min="10521" max="10529" width="10.6640625" style="545" customWidth="1"/>
    <col min="10530" max="10530" width="48.44140625" style="545" customWidth="1"/>
    <col min="10531" max="10531" width="5.21875" style="545" customWidth="1"/>
    <col min="10532" max="10540" width="10.6640625" style="545" customWidth="1"/>
    <col min="10541" max="10541" width="46.21875" style="545" bestFit="1" customWidth="1"/>
    <col min="10542" max="10542" width="5.33203125" style="545" customWidth="1"/>
    <col min="10543" max="10551" width="10.6640625" style="545" customWidth="1"/>
    <col min="10552" max="10552" width="48" style="545" customWidth="1"/>
    <col min="10553" max="10553" width="5" style="545" customWidth="1"/>
    <col min="10554" max="10558" width="10.6640625" style="545" customWidth="1"/>
    <col min="10559" max="10559" width="12.33203125" style="545" customWidth="1"/>
    <col min="10560" max="10562" width="10.6640625" style="545" customWidth="1"/>
    <col min="10563" max="10563" width="48.44140625" style="545" customWidth="1"/>
    <col min="10564" max="10564" width="5.21875" style="545" customWidth="1"/>
    <col min="10565" max="10569" width="10.6640625" style="545" customWidth="1"/>
    <col min="10570" max="10570" width="11.88671875" style="545" bestFit="1" customWidth="1"/>
    <col min="10571" max="10573" width="10.6640625" style="545" customWidth="1"/>
    <col min="10574" max="10752" width="8.33203125" style="545"/>
    <col min="10753" max="10753" width="48.5546875" style="545" customWidth="1"/>
    <col min="10754" max="10754" width="5.33203125" style="545" customWidth="1"/>
    <col min="10755" max="10763" width="10.6640625" style="545" customWidth="1"/>
    <col min="10764" max="10764" width="48.21875" style="545" customWidth="1"/>
    <col min="10765" max="10765" width="5.21875" style="545" customWidth="1"/>
    <col min="10766" max="10774" width="10.6640625" style="545" customWidth="1"/>
    <col min="10775" max="10775" width="48.21875" style="545" customWidth="1"/>
    <col min="10776" max="10776" width="5.33203125" style="545" customWidth="1"/>
    <col min="10777" max="10785" width="10.6640625" style="545" customWidth="1"/>
    <col min="10786" max="10786" width="48.44140625" style="545" customWidth="1"/>
    <col min="10787" max="10787" width="5.21875" style="545" customWidth="1"/>
    <col min="10788" max="10796" width="10.6640625" style="545" customWidth="1"/>
    <col min="10797" max="10797" width="46.21875" style="545" bestFit="1" customWidth="1"/>
    <col min="10798" max="10798" width="5.33203125" style="545" customWidth="1"/>
    <col min="10799" max="10807" width="10.6640625" style="545" customWidth="1"/>
    <col min="10808" max="10808" width="48" style="545" customWidth="1"/>
    <col min="10809" max="10809" width="5" style="545" customWidth="1"/>
    <col min="10810" max="10814" width="10.6640625" style="545" customWidth="1"/>
    <col min="10815" max="10815" width="12.33203125" style="545" customWidth="1"/>
    <col min="10816" max="10818" width="10.6640625" style="545" customWidth="1"/>
    <col min="10819" max="10819" width="48.44140625" style="545" customWidth="1"/>
    <col min="10820" max="10820" width="5.21875" style="545" customWidth="1"/>
    <col min="10821" max="10825" width="10.6640625" style="545" customWidth="1"/>
    <col min="10826" max="10826" width="11.88671875" style="545" bestFit="1" customWidth="1"/>
    <col min="10827" max="10829" width="10.6640625" style="545" customWidth="1"/>
    <col min="10830" max="11008" width="8.33203125" style="545"/>
    <col min="11009" max="11009" width="48.5546875" style="545" customWidth="1"/>
    <col min="11010" max="11010" width="5.33203125" style="545" customWidth="1"/>
    <col min="11011" max="11019" width="10.6640625" style="545" customWidth="1"/>
    <col min="11020" max="11020" width="48.21875" style="545" customWidth="1"/>
    <col min="11021" max="11021" width="5.21875" style="545" customWidth="1"/>
    <col min="11022" max="11030" width="10.6640625" style="545" customWidth="1"/>
    <col min="11031" max="11031" width="48.21875" style="545" customWidth="1"/>
    <col min="11032" max="11032" width="5.33203125" style="545" customWidth="1"/>
    <col min="11033" max="11041" width="10.6640625" style="545" customWidth="1"/>
    <col min="11042" max="11042" width="48.44140625" style="545" customWidth="1"/>
    <col min="11043" max="11043" width="5.21875" style="545" customWidth="1"/>
    <col min="11044" max="11052" width="10.6640625" style="545" customWidth="1"/>
    <col min="11053" max="11053" width="46.21875" style="545" bestFit="1" customWidth="1"/>
    <col min="11054" max="11054" width="5.33203125" style="545" customWidth="1"/>
    <col min="11055" max="11063" width="10.6640625" style="545" customWidth="1"/>
    <col min="11064" max="11064" width="48" style="545" customWidth="1"/>
    <col min="11065" max="11065" width="5" style="545" customWidth="1"/>
    <col min="11066" max="11070" width="10.6640625" style="545" customWidth="1"/>
    <col min="11071" max="11071" width="12.33203125" style="545" customWidth="1"/>
    <col min="11072" max="11074" width="10.6640625" style="545" customWidth="1"/>
    <col min="11075" max="11075" width="48.44140625" style="545" customWidth="1"/>
    <col min="11076" max="11076" width="5.21875" style="545" customWidth="1"/>
    <col min="11077" max="11081" width="10.6640625" style="545" customWidth="1"/>
    <col min="11082" max="11082" width="11.88671875" style="545" bestFit="1" customWidth="1"/>
    <col min="11083" max="11085" width="10.6640625" style="545" customWidth="1"/>
    <col min="11086" max="11264" width="8.33203125" style="545"/>
    <col min="11265" max="11265" width="48.5546875" style="545" customWidth="1"/>
    <col min="11266" max="11266" width="5.33203125" style="545" customWidth="1"/>
    <col min="11267" max="11275" width="10.6640625" style="545" customWidth="1"/>
    <col min="11276" max="11276" width="48.21875" style="545" customWidth="1"/>
    <col min="11277" max="11277" width="5.21875" style="545" customWidth="1"/>
    <col min="11278" max="11286" width="10.6640625" style="545" customWidth="1"/>
    <col min="11287" max="11287" width="48.21875" style="545" customWidth="1"/>
    <col min="11288" max="11288" width="5.33203125" style="545" customWidth="1"/>
    <col min="11289" max="11297" width="10.6640625" style="545" customWidth="1"/>
    <col min="11298" max="11298" width="48.44140625" style="545" customWidth="1"/>
    <col min="11299" max="11299" width="5.21875" style="545" customWidth="1"/>
    <col min="11300" max="11308" width="10.6640625" style="545" customWidth="1"/>
    <col min="11309" max="11309" width="46.21875" style="545" bestFit="1" customWidth="1"/>
    <col min="11310" max="11310" width="5.33203125" style="545" customWidth="1"/>
    <col min="11311" max="11319" width="10.6640625" style="545" customWidth="1"/>
    <col min="11320" max="11320" width="48" style="545" customWidth="1"/>
    <col min="11321" max="11321" width="5" style="545" customWidth="1"/>
    <col min="11322" max="11326" width="10.6640625" style="545" customWidth="1"/>
    <col min="11327" max="11327" width="12.33203125" style="545" customWidth="1"/>
    <col min="11328" max="11330" width="10.6640625" style="545" customWidth="1"/>
    <col min="11331" max="11331" width="48.44140625" style="545" customWidth="1"/>
    <col min="11332" max="11332" width="5.21875" style="545" customWidth="1"/>
    <col min="11333" max="11337" width="10.6640625" style="545" customWidth="1"/>
    <col min="11338" max="11338" width="11.88671875" style="545" bestFit="1" customWidth="1"/>
    <col min="11339" max="11341" width="10.6640625" style="545" customWidth="1"/>
    <col min="11342" max="11520" width="8.33203125" style="545"/>
    <col min="11521" max="11521" width="48.5546875" style="545" customWidth="1"/>
    <col min="11522" max="11522" width="5.33203125" style="545" customWidth="1"/>
    <col min="11523" max="11531" width="10.6640625" style="545" customWidth="1"/>
    <col min="11532" max="11532" width="48.21875" style="545" customWidth="1"/>
    <col min="11533" max="11533" width="5.21875" style="545" customWidth="1"/>
    <col min="11534" max="11542" width="10.6640625" style="545" customWidth="1"/>
    <col min="11543" max="11543" width="48.21875" style="545" customWidth="1"/>
    <col min="11544" max="11544" width="5.33203125" style="545" customWidth="1"/>
    <col min="11545" max="11553" width="10.6640625" style="545" customWidth="1"/>
    <col min="11554" max="11554" width="48.44140625" style="545" customWidth="1"/>
    <col min="11555" max="11555" width="5.21875" style="545" customWidth="1"/>
    <col min="11556" max="11564" width="10.6640625" style="545" customWidth="1"/>
    <col min="11565" max="11565" width="46.21875" style="545" bestFit="1" customWidth="1"/>
    <col min="11566" max="11566" width="5.33203125" style="545" customWidth="1"/>
    <col min="11567" max="11575" width="10.6640625" style="545" customWidth="1"/>
    <col min="11576" max="11576" width="48" style="545" customWidth="1"/>
    <col min="11577" max="11577" width="5" style="545" customWidth="1"/>
    <col min="11578" max="11582" width="10.6640625" style="545" customWidth="1"/>
    <col min="11583" max="11583" width="12.33203125" style="545" customWidth="1"/>
    <col min="11584" max="11586" width="10.6640625" style="545" customWidth="1"/>
    <col min="11587" max="11587" width="48.44140625" style="545" customWidth="1"/>
    <col min="11588" max="11588" width="5.21875" style="545" customWidth="1"/>
    <col min="11589" max="11593" width="10.6640625" style="545" customWidth="1"/>
    <col min="11594" max="11594" width="11.88671875" style="545" bestFit="1" customWidth="1"/>
    <col min="11595" max="11597" width="10.6640625" style="545" customWidth="1"/>
    <col min="11598" max="11776" width="8.33203125" style="545"/>
    <col min="11777" max="11777" width="48.5546875" style="545" customWidth="1"/>
    <col min="11778" max="11778" width="5.33203125" style="545" customWidth="1"/>
    <col min="11779" max="11787" width="10.6640625" style="545" customWidth="1"/>
    <col min="11788" max="11788" width="48.21875" style="545" customWidth="1"/>
    <col min="11789" max="11789" width="5.21875" style="545" customWidth="1"/>
    <col min="11790" max="11798" width="10.6640625" style="545" customWidth="1"/>
    <col min="11799" max="11799" width="48.21875" style="545" customWidth="1"/>
    <col min="11800" max="11800" width="5.33203125" style="545" customWidth="1"/>
    <col min="11801" max="11809" width="10.6640625" style="545" customWidth="1"/>
    <col min="11810" max="11810" width="48.44140625" style="545" customWidth="1"/>
    <col min="11811" max="11811" width="5.21875" style="545" customWidth="1"/>
    <col min="11812" max="11820" width="10.6640625" style="545" customWidth="1"/>
    <col min="11821" max="11821" width="46.21875" style="545" bestFit="1" customWidth="1"/>
    <col min="11822" max="11822" width="5.33203125" style="545" customWidth="1"/>
    <col min="11823" max="11831" width="10.6640625" style="545" customWidth="1"/>
    <col min="11832" max="11832" width="48" style="545" customWidth="1"/>
    <col min="11833" max="11833" width="5" style="545" customWidth="1"/>
    <col min="11834" max="11838" width="10.6640625" style="545" customWidth="1"/>
    <col min="11839" max="11839" width="12.33203125" style="545" customWidth="1"/>
    <col min="11840" max="11842" width="10.6640625" style="545" customWidth="1"/>
    <col min="11843" max="11843" width="48.44140625" style="545" customWidth="1"/>
    <col min="11844" max="11844" width="5.21875" style="545" customWidth="1"/>
    <col min="11845" max="11849" width="10.6640625" style="545" customWidth="1"/>
    <col min="11850" max="11850" width="11.88671875" style="545" bestFit="1" customWidth="1"/>
    <col min="11851" max="11853" width="10.6640625" style="545" customWidth="1"/>
    <col min="11854" max="12032" width="8.33203125" style="545"/>
    <col min="12033" max="12033" width="48.5546875" style="545" customWidth="1"/>
    <col min="12034" max="12034" width="5.33203125" style="545" customWidth="1"/>
    <col min="12035" max="12043" width="10.6640625" style="545" customWidth="1"/>
    <col min="12044" max="12044" width="48.21875" style="545" customWidth="1"/>
    <col min="12045" max="12045" width="5.21875" style="545" customWidth="1"/>
    <col min="12046" max="12054" width="10.6640625" style="545" customWidth="1"/>
    <col min="12055" max="12055" width="48.21875" style="545" customWidth="1"/>
    <col min="12056" max="12056" width="5.33203125" style="545" customWidth="1"/>
    <col min="12057" max="12065" width="10.6640625" style="545" customWidth="1"/>
    <col min="12066" max="12066" width="48.44140625" style="545" customWidth="1"/>
    <col min="12067" max="12067" width="5.21875" style="545" customWidth="1"/>
    <col min="12068" max="12076" width="10.6640625" style="545" customWidth="1"/>
    <col min="12077" max="12077" width="46.21875" style="545" bestFit="1" customWidth="1"/>
    <col min="12078" max="12078" width="5.33203125" style="545" customWidth="1"/>
    <col min="12079" max="12087" width="10.6640625" style="545" customWidth="1"/>
    <col min="12088" max="12088" width="48" style="545" customWidth="1"/>
    <col min="12089" max="12089" width="5" style="545" customWidth="1"/>
    <col min="12090" max="12094" width="10.6640625" style="545" customWidth="1"/>
    <col min="12095" max="12095" width="12.33203125" style="545" customWidth="1"/>
    <col min="12096" max="12098" width="10.6640625" style="545" customWidth="1"/>
    <col min="12099" max="12099" width="48.44140625" style="545" customWidth="1"/>
    <col min="12100" max="12100" width="5.21875" style="545" customWidth="1"/>
    <col min="12101" max="12105" width="10.6640625" style="545" customWidth="1"/>
    <col min="12106" max="12106" width="11.88671875" style="545" bestFit="1" customWidth="1"/>
    <col min="12107" max="12109" width="10.6640625" style="545" customWidth="1"/>
    <col min="12110" max="12288" width="8.33203125" style="545"/>
    <col min="12289" max="12289" width="48.5546875" style="545" customWidth="1"/>
    <col min="12290" max="12290" width="5.33203125" style="545" customWidth="1"/>
    <col min="12291" max="12299" width="10.6640625" style="545" customWidth="1"/>
    <col min="12300" max="12300" width="48.21875" style="545" customWidth="1"/>
    <col min="12301" max="12301" width="5.21875" style="545" customWidth="1"/>
    <col min="12302" max="12310" width="10.6640625" style="545" customWidth="1"/>
    <col min="12311" max="12311" width="48.21875" style="545" customWidth="1"/>
    <col min="12312" max="12312" width="5.33203125" style="545" customWidth="1"/>
    <col min="12313" max="12321" width="10.6640625" style="545" customWidth="1"/>
    <col min="12322" max="12322" width="48.44140625" style="545" customWidth="1"/>
    <col min="12323" max="12323" width="5.21875" style="545" customWidth="1"/>
    <col min="12324" max="12332" width="10.6640625" style="545" customWidth="1"/>
    <col min="12333" max="12333" width="46.21875" style="545" bestFit="1" customWidth="1"/>
    <col min="12334" max="12334" width="5.33203125" style="545" customWidth="1"/>
    <col min="12335" max="12343" width="10.6640625" style="545" customWidth="1"/>
    <col min="12344" max="12344" width="48" style="545" customWidth="1"/>
    <col min="12345" max="12345" width="5" style="545" customWidth="1"/>
    <col min="12346" max="12350" width="10.6640625" style="545" customWidth="1"/>
    <col min="12351" max="12351" width="12.33203125" style="545" customWidth="1"/>
    <col min="12352" max="12354" width="10.6640625" style="545" customWidth="1"/>
    <col min="12355" max="12355" width="48.44140625" style="545" customWidth="1"/>
    <col min="12356" max="12356" width="5.21875" style="545" customWidth="1"/>
    <col min="12357" max="12361" width="10.6640625" style="545" customWidth="1"/>
    <col min="12362" max="12362" width="11.88671875" style="545" bestFit="1" customWidth="1"/>
    <col min="12363" max="12365" width="10.6640625" style="545" customWidth="1"/>
    <col min="12366" max="12544" width="8.33203125" style="545"/>
    <col min="12545" max="12545" width="48.5546875" style="545" customWidth="1"/>
    <col min="12546" max="12546" width="5.33203125" style="545" customWidth="1"/>
    <col min="12547" max="12555" width="10.6640625" style="545" customWidth="1"/>
    <col min="12556" max="12556" width="48.21875" style="545" customWidth="1"/>
    <col min="12557" max="12557" width="5.21875" style="545" customWidth="1"/>
    <col min="12558" max="12566" width="10.6640625" style="545" customWidth="1"/>
    <col min="12567" max="12567" width="48.21875" style="545" customWidth="1"/>
    <col min="12568" max="12568" width="5.33203125" style="545" customWidth="1"/>
    <col min="12569" max="12577" width="10.6640625" style="545" customWidth="1"/>
    <col min="12578" max="12578" width="48.44140625" style="545" customWidth="1"/>
    <col min="12579" max="12579" width="5.21875" style="545" customWidth="1"/>
    <col min="12580" max="12588" width="10.6640625" style="545" customWidth="1"/>
    <col min="12589" max="12589" width="46.21875" style="545" bestFit="1" customWidth="1"/>
    <col min="12590" max="12590" width="5.33203125" style="545" customWidth="1"/>
    <col min="12591" max="12599" width="10.6640625" style="545" customWidth="1"/>
    <col min="12600" max="12600" width="48" style="545" customWidth="1"/>
    <col min="12601" max="12601" width="5" style="545" customWidth="1"/>
    <col min="12602" max="12606" width="10.6640625" style="545" customWidth="1"/>
    <col min="12607" max="12607" width="12.33203125" style="545" customWidth="1"/>
    <col min="12608" max="12610" width="10.6640625" style="545" customWidth="1"/>
    <col min="12611" max="12611" width="48.44140625" style="545" customWidth="1"/>
    <col min="12612" max="12612" width="5.21875" style="545" customWidth="1"/>
    <col min="12613" max="12617" width="10.6640625" style="545" customWidth="1"/>
    <col min="12618" max="12618" width="11.88671875" style="545" bestFit="1" customWidth="1"/>
    <col min="12619" max="12621" width="10.6640625" style="545" customWidth="1"/>
    <col min="12622" max="12800" width="8.33203125" style="545"/>
    <col min="12801" max="12801" width="48.5546875" style="545" customWidth="1"/>
    <col min="12802" max="12802" width="5.33203125" style="545" customWidth="1"/>
    <col min="12803" max="12811" width="10.6640625" style="545" customWidth="1"/>
    <col min="12812" max="12812" width="48.21875" style="545" customWidth="1"/>
    <col min="12813" max="12813" width="5.21875" style="545" customWidth="1"/>
    <col min="12814" max="12822" width="10.6640625" style="545" customWidth="1"/>
    <col min="12823" max="12823" width="48.21875" style="545" customWidth="1"/>
    <col min="12824" max="12824" width="5.33203125" style="545" customWidth="1"/>
    <col min="12825" max="12833" width="10.6640625" style="545" customWidth="1"/>
    <col min="12834" max="12834" width="48.44140625" style="545" customWidth="1"/>
    <col min="12835" max="12835" width="5.21875" style="545" customWidth="1"/>
    <col min="12836" max="12844" width="10.6640625" style="545" customWidth="1"/>
    <col min="12845" max="12845" width="46.21875" style="545" bestFit="1" customWidth="1"/>
    <col min="12846" max="12846" width="5.33203125" style="545" customWidth="1"/>
    <col min="12847" max="12855" width="10.6640625" style="545" customWidth="1"/>
    <col min="12856" max="12856" width="48" style="545" customWidth="1"/>
    <col min="12857" max="12857" width="5" style="545" customWidth="1"/>
    <col min="12858" max="12862" width="10.6640625" style="545" customWidth="1"/>
    <col min="12863" max="12863" width="12.33203125" style="545" customWidth="1"/>
    <col min="12864" max="12866" width="10.6640625" style="545" customWidth="1"/>
    <col min="12867" max="12867" width="48.44140625" style="545" customWidth="1"/>
    <col min="12868" max="12868" width="5.21875" style="545" customWidth="1"/>
    <col min="12869" max="12873" width="10.6640625" style="545" customWidth="1"/>
    <col min="12874" max="12874" width="11.88671875" style="545" bestFit="1" customWidth="1"/>
    <col min="12875" max="12877" width="10.6640625" style="545" customWidth="1"/>
    <col min="12878" max="13056" width="8.33203125" style="545"/>
    <col min="13057" max="13057" width="48.5546875" style="545" customWidth="1"/>
    <col min="13058" max="13058" width="5.33203125" style="545" customWidth="1"/>
    <col min="13059" max="13067" width="10.6640625" style="545" customWidth="1"/>
    <col min="13068" max="13068" width="48.21875" style="545" customWidth="1"/>
    <col min="13069" max="13069" width="5.21875" style="545" customWidth="1"/>
    <col min="13070" max="13078" width="10.6640625" style="545" customWidth="1"/>
    <col min="13079" max="13079" width="48.21875" style="545" customWidth="1"/>
    <col min="13080" max="13080" width="5.33203125" style="545" customWidth="1"/>
    <col min="13081" max="13089" width="10.6640625" style="545" customWidth="1"/>
    <col min="13090" max="13090" width="48.44140625" style="545" customWidth="1"/>
    <col min="13091" max="13091" width="5.21875" style="545" customWidth="1"/>
    <col min="13092" max="13100" width="10.6640625" style="545" customWidth="1"/>
    <col min="13101" max="13101" width="46.21875" style="545" bestFit="1" customWidth="1"/>
    <col min="13102" max="13102" width="5.33203125" style="545" customWidth="1"/>
    <col min="13103" max="13111" width="10.6640625" style="545" customWidth="1"/>
    <col min="13112" max="13112" width="48" style="545" customWidth="1"/>
    <col min="13113" max="13113" width="5" style="545" customWidth="1"/>
    <col min="13114" max="13118" width="10.6640625" style="545" customWidth="1"/>
    <col min="13119" max="13119" width="12.33203125" style="545" customWidth="1"/>
    <col min="13120" max="13122" width="10.6640625" style="545" customWidth="1"/>
    <col min="13123" max="13123" width="48.44140625" style="545" customWidth="1"/>
    <col min="13124" max="13124" width="5.21875" style="545" customWidth="1"/>
    <col min="13125" max="13129" width="10.6640625" style="545" customWidth="1"/>
    <col min="13130" max="13130" width="11.88671875" style="545" bestFit="1" customWidth="1"/>
    <col min="13131" max="13133" width="10.6640625" style="545" customWidth="1"/>
    <col min="13134" max="13312" width="8.33203125" style="545"/>
    <col min="13313" max="13313" width="48.5546875" style="545" customWidth="1"/>
    <col min="13314" max="13314" width="5.33203125" style="545" customWidth="1"/>
    <col min="13315" max="13323" width="10.6640625" style="545" customWidth="1"/>
    <col min="13324" max="13324" width="48.21875" style="545" customWidth="1"/>
    <col min="13325" max="13325" width="5.21875" style="545" customWidth="1"/>
    <col min="13326" max="13334" width="10.6640625" style="545" customWidth="1"/>
    <col min="13335" max="13335" width="48.21875" style="545" customWidth="1"/>
    <col min="13336" max="13336" width="5.33203125" style="545" customWidth="1"/>
    <col min="13337" max="13345" width="10.6640625" style="545" customWidth="1"/>
    <col min="13346" max="13346" width="48.44140625" style="545" customWidth="1"/>
    <col min="13347" max="13347" width="5.21875" style="545" customWidth="1"/>
    <col min="13348" max="13356" width="10.6640625" style="545" customWidth="1"/>
    <col min="13357" max="13357" width="46.21875" style="545" bestFit="1" customWidth="1"/>
    <col min="13358" max="13358" width="5.33203125" style="545" customWidth="1"/>
    <col min="13359" max="13367" width="10.6640625" style="545" customWidth="1"/>
    <col min="13368" max="13368" width="48" style="545" customWidth="1"/>
    <col min="13369" max="13369" width="5" style="545" customWidth="1"/>
    <col min="13370" max="13374" width="10.6640625" style="545" customWidth="1"/>
    <col min="13375" max="13375" width="12.33203125" style="545" customWidth="1"/>
    <col min="13376" max="13378" width="10.6640625" style="545" customWidth="1"/>
    <col min="13379" max="13379" width="48.44140625" style="545" customWidth="1"/>
    <col min="13380" max="13380" width="5.21875" style="545" customWidth="1"/>
    <col min="13381" max="13385" width="10.6640625" style="545" customWidth="1"/>
    <col min="13386" max="13386" width="11.88671875" style="545" bestFit="1" customWidth="1"/>
    <col min="13387" max="13389" width="10.6640625" style="545" customWidth="1"/>
    <col min="13390" max="13568" width="8.33203125" style="545"/>
    <col min="13569" max="13569" width="48.5546875" style="545" customWidth="1"/>
    <col min="13570" max="13570" width="5.33203125" style="545" customWidth="1"/>
    <col min="13571" max="13579" width="10.6640625" style="545" customWidth="1"/>
    <col min="13580" max="13580" width="48.21875" style="545" customWidth="1"/>
    <col min="13581" max="13581" width="5.21875" style="545" customWidth="1"/>
    <col min="13582" max="13590" width="10.6640625" style="545" customWidth="1"/>
    <col min="13591" max="13591" width="48.21875" style="545" customWidth="1"/>
    <col min="13592" max="13592" width="5.33203125" style="545" customWidth="1"/>
    <col min="13593" max="13601" width="10.6640625" style="545" customWidth="1"/>
    <col min="13602" max="13602" width="48.44140625" style="545" customWidth="1"/>
    <col min="13603" max="13603" width="5.21875" style="545" customWidth="1"/>
    <col min="13604" max="13612" width="10.6640625" style="545" customWidth="1"/>
    <col min="13613" max="13613" width="46.21875" style="545" bestFit="1" customWidth="1"/>
    <col min="13614" max="13614" width="5.33203125" style="545" customWidth="1"/>
    <col min="13615" max="13623" width="10.6640625" style="545" customWidth="1"/>
    <col min="13624" max="13624" width="48" style="545" customWidth="1"/>
    <col min="13625" max="13625" width="5" style="545" customWidth="1"/>
    <col min="13626" max="13630" width="10.6640625" style="545" customWidth="1"/>
    <col min="13631" max="13631" width="12.33203125" style="545" customWidth="1"/>
    <col min="13632" max="13634" width="10.6640625" style="545" customWidth="1"/>
    <col min="13635" max="13635" width="48.44140625" style="545" customWidth="1"/>
    <col min="13636" max="13636" width="5.21875" style="545" customWidth="1"/>
    <col min="13637" max="13641" width="10.6640625" style="545" customWidth="1"/>
    <col min="13642" max="13642" width="11.88671875" style="545" bestFit="1" customWidth="1"/>
    <col min="13643" max="13645" width="10.6640625" style="545" customWidth="1"/>
    <col min="13646" max="13824" width="8.33203125" style="545"/>
    <col min="13825" max="13825" width="48.5546875" style="545" customWidth="1"/>
    <col min="13826" max="13826" width="5.33203125" style="545" customWidth="1"/>
    <col min="13827" max="13835" width="10.6640625" style="545" customWidth="1"/>
    <col min="13836" max="13836" width="48.21875" style="545" customWidth="1"/>
    <col min="13837" max="13837" width="5.21875" style="545" customWidth="1"/>
    <col min="13838" max="13846" width="10.6640625" style="545" customWidth="1"/>
    <col min="13847" max="13847" width="48.21875" style="545" customWidth="1"/>
    <col min="13848" max="13848" width="5.33203125" style="545" customWidth="1"/>
    <col min="13849" max="13857" width="10.6640625" style="545" customWidth="1"/>
    <col min="13858" max="13858" width="48.44140625" style="545" customWidth="1"/>
    <col min="13859" max="13859" width="5.21875" style="545" customWidth="1"/>
    <col min="13860" max="13868" width="10.6640625" style="545" customWidth="1"/>
    <col min="13869" max="13869" width="46.21875" style="545" bestFit="1" customWidth="1"/>
    <col min="13870" max="13870" width="5.33203125" style="545" customWidth="1"/>
    <col min="13871" max="13879" width="10.6640625" style="545" customWidth="1"/>
    <col min="13880" max="13880" width="48" style="545" customWidth="1"/>
    <col min="13881" max="13881" width="5" style="545" customWidth="1"/>
    <col min="13882" max="13886" width="10.6640625" style="545" customWidth="1"/>
    <col min="13887" max="13887" width="12.33203125" style="545" customWidth="1"/>
    <col min="13888" max="13890" width="10.6640625" style="545" customWidth="1"/>
    <col min="13891" max="13891" width="48.44140625" style="545" customWidth="1"/>
    <col min="13892" max="13892" width="5.21875" style="545" customWidth="1"/>
    <col min="13893" max="13897" width="10.6640625" style="545" customWidth="1"/>
    <col min="13898" max="13898" width="11.88671875" style="545" bestFit="1" customWidth="1"/>
    <col min="13899" max="13901" width="10.6640625" style="545" customWidth="1"/>
    <col min="13902" max="14080" width="8.33203125" style="545"/>
    <col min="14081" max="14081" width="48.5546875" style="545" customWidth="1"/>
    <col min="14082" max="14082" width="5.33203125" style="545" customWidth="1"/>
    <col min="14083" max="14091" width="10.6640625" style="545" customWidth="1"/>
    <col min="14092" max="14092" width="48.21875" style="545" customWidth="1"/>
    <col min="14093" max="14093" width="5.21875" style="545" customWidth="1"/>
    <col min="14094" max="14102" width="10.6640625" style="545" customWidth="1"/>
    <col min="14103" max="14103" width="48.21875" style="545" customWidth="1"/>
    <col min="14104" max="14104" width="5.33203125" style="545" customWidth="1"/>
    <col min="14105" max="14113" width="10.6640625" style="545" customWidth="1"/>
    <col min="14114" max="14114" width="48.44140625" style="545" customWidth="1"/>
    <col min="14115" max="14115" width="5.21875" style="545" customWidth="1"/>
    <col min="14116" max="14124" width="10.6640625" style="545" customWidth="1"/>
    <col min="14125" max="14125" width="46.21875" style="545" bestFit="1" customWidth="1"/>
    <col min="14126" max="14126" width="5.33203125" style="545" customWidth="1"/>
    <col min="14127" max="14135" width="10.6640625" style="545" customWidth="1"/>
    <col min="14136" max="14136" width="48" style="545" customWidth="1"/>
    <col min="14137" max="14137" width="5" style="545" customWidth="1"/>
    <col min="14138" max="14142" width="10.6640625" style="545" customWidth="1"/>
    <col min="14143" max="14143" width="12.33203125" style="545" customWidth="1"/>
    <col min="14144" max="14146" width="10.6640625" style="545" customWidth="1"/>
    <col min="14147" max="14147" width="48.44140625" style="545" customWidth="1"/>
    <col min="14148" max="14148" width="5.21875" style="545" customWidth="1"/>
    <col min="14149" max="14153" width="10.6640625" style="545" customWidth="1"/>
    <col min="14154" max="14154" width="11.88671875" style="545" bestFit="1" customWidth="1"/>
    <col min="14155" max="14157" width="10.6640625" style="545" customWidth="1"/>
    <col min="14158" max="14336" width="8.33203125" style="545"/>
    <col min="14337" max="14337" width="48.5546875" style="545" customWidth="1"/>
    <col min="14338" max="14338" width="5.33203125" style="545" customWidth="1"/>
    <col min="14339" max="14347" width="10.6640625" style="545" customWidth="1"/>
    <col min="14348" max="14348" width="48.21875" style="545" customWidth="1"/>
    <col min="14349" max="14349" width="5.21875" style="545" customWidth="1"/>
    <col min="14350" max="14358" width="10.6640625" style="545" customWidth="1"/>
    <col min="14359" max="14359" width="48.21875" style="545" customWidth="1"/>
    <col min="14360" max="14360" width="5.33203125" style="545" customWidth="1"/>
    <col min="14361" max="14369" width="10.6640625" style="545" customWidth="1"/>
    <col min="14370" max="14370" width="48.44140625" style="545" customWidth="1"/>
    <col min="14371" max="14371" width="5.21875" style="545" customWidth="1"/>
    <col min="14372" max="14380" width="10.6640625" style="545" customWidth="1"/>
    <col min="14381" max="14381" width="46.21875" style="545" bestFit="1" customWidth="1"/>
    <col min="14382" max="14382" width="5.33203125" style="545" customWidth="1"/>
    <col min="14383" max="14391" width="10.6640625" style="545" customWidth="1"/>
    <col min="14392" max="14392" width="48" style="545" customWidth="1"/>
    <col min="14393" max="14393" width="5" style="545" customWidth="1"/>
    <col min="14394" max="14398" width="10.6640625" style="545" customWidth="1"/>
    <col min="14399" max="14399" width="12.33203125" style="545" customWidth="1"/>
    <col min="14400" max="14402" width="10.6640625" style="545" customWidth="1"/>
    <col min="14403" max="14403" width="48.44140625" style="545" customWidth="1"/>
    <col min="14404" max="14404" width="5.21875" style="545" customWidth="1"/>
    <col min="14405" max="14409" width="10.6640625" style="545" customWidth="1"/>
    <col min="14410" max="14410" width="11.88671875" style="545" bestFit="1" customWidth="1"/>
    <col min="14411" max="14413" width="10.6640625" style="545" customWidth="1"/>
    <col min="14414" max="14592" width="8.33203125" style="545"/>
    <col min="14593" max="14593" width="48.5546875" style="545" customWidth="1"/>
    <col min="14594" max="14594" width="5.33203125" style="545" customWidth="1"/>
    <col min="14595" max="14603" width="10.6640625" style="545" customWidth="1"/>
    <col min="14604" max="14604" width="48.21875" style="545" customWidth="1"/>
    <col min="14605" max="14605" width="5.21875" style="545" customWidth="1"/>
    <col min="14606" max="14614" width="10.6640625" style="545" customWidth="1"/>
    <col min="14615" max="14615" width="48.21875" style="545" customWidth="1"/>
    <col min="14616" max="14616" width="5.33203125" style="545" customWidth="1"/>
    <col min="14617" max="14625" width="10.6640625" style="545" customWidth="1"/>
    <col min="14626" max="14626" width="48.44140625" style="545" customWidth="1"/>
    <col min="14627" max="14627" width="5.21875" style="545" customWidth="1"/>
    <col min="14628" max="14636" width="10.6640625" style="545" customWidth="1"/>
    <col min="14637" max="14637" width="46.21875" style="545" bestFit="1" customWidth="1"/>
    <col min="14638" max="14638" width="5.33203125" style="545" customWidth="1"/>
    <col min="14639" max="14647" width="10.6640625" style="545" customWidth="1"/>
    <col min="14648" max="14648" width="48" style="545" customWidth="1"/>
    <col min="14649" max="14649" width="5" style="545" customWidth="1"/>
    <col min="14650" max="14654" width="10.6640625" style="545" customWidth="1"/>
    <col min="14655" max="14655" width="12.33203125" style="545" customWidth="1"/>
    <col min="14656" max="14658" width="10.6640625" style="545" customWidth="1"/>
    <col min="14659" max="14659" width="48.44140625" style="545" customWidth="1"/>
    <col min="14660" max="14660" width="5.21875" style="545" customWidth="1"/>
    <col min="14661" max="14665" width="10.6640625" style="545" customWidth="1"/>
    <col min="14666" max="14666" width="11.88671875" style="545" bestFit="1" customWidth="1"/>
    <col min="14667" max="14669" width="10.6640625" style="545" customWidth="1"/>
    <col min="14670" max="14848" width="8.33203125" style="545"/>
    <col min="14849" max="14849" width="48.5546875" style="545" customWidth="1"/>
    <col min="14850" max="14850" width="5.33203125" style="545" customWidth="1"/>
    <col min="14851" max="14859" width="10.6640625" style="545" customWidth="1"/>
    <col min="14860" max="14860" width="48.21875" style="545" customWidth="1"/>
    <col min="14861" max="14861" width="5.21875" style="545" customWidth="1"/>
    <col min="14862" max="14870" width="10.6640625" style="545" customWidth="1"/>
    <col min="14871" max="14871" width="48.21875" style="545" customWidth="1"/>
    <col min="14872" max="14872" width="5.33203125" style="545" customWidth="1"/>
    <col min="14873" max="14881" width="10.6640625" style="545" customWidth="1"/>
    <col min="14882" max="14882" width="48.44140625" style="545" customWidth="1"/>
    <col min="14883" max="14883" width="5.21875" style="545" customWidth="1"/>
    <col min="14884" max="14892" width="10.6640625" style="545" customWidth="1"/>
    <col min="14893" max="14893" width="46.21875" style="545" bestFit="1" customWidth="1"/>
    <col min="14894" max="14894" width="5.33203125" style="545" customWidth="1"/>
    <col min="14895" max="14903" width="10.6640625" style="545" customWidth="1"/>
    <col min="14904" max="14904" width="48" style="545" customWidth="1"/>
    <col min="14905" max="14905" width="5" style="545" customWidth="1"/>
    <col min="14906" max="14910" width="10.6640625" style="545" customWidth="1"/>
    <col min="14911" max="14911" width="12.33203125" style="545" customWidth="1"/>
    <col min="14912" max="14914" width="10.6640625" style="545" customWidth="1"/>
    <col min="14915" max="14915" width="48.44140625" style="545" customWidth="1"/>
    <col min="14916" max="14916" width="5.21875" style="545" customWidth="1"/>
    <col min="14917" max="14921" width="10.6640625" style="545" customWidth="1"/>
    <col min="14922" max="14922" width="11.88671875" style="545" bestFit="1" customWidth="1"/>
    <col min="14923" max="14925" width="10.6640625" style="545" customWidth="1"/>
    <col min="14926" max="15104" width="8.33203125" style="545"/>
    <col min="15105" max="15105" width="48.5546875" style="545" customWidth="1"/>
    <col min="15106" max="15106" width="5.33203125" style="545" customWidth="1"/>
    <col min="15107" max="15115" width="10.6640625" style="545" customWidth="1"/>
    <col min="15116" max="15116" width="48.21875" style="545" customWidth="1"/>
    <col min="15117" max="15117" width="5.21875" style="545" customWidth="1"/>
    <col min="15118" max="15126" width="10.6640625" style="545" customWidth="1"/>
    <col min="15127" max="15127" width="48.21875" style="545" customWidth="1"/>
    <col min="15128" max="15128" width="5.33203125" style="545" customWidth="1"/>
    <col min="15129" max="15137" width="10.6640625" style="545" customWidth="1"/>
    <col min="15138" max="15138" width="48.44140625" style="545" customWidth="1"/>
    <col min="15139" max="15139" width="5.21875" style="545" customWidth="1"/>
    <col min="15140" max="15148" width="10.6640625" style="545" customWidth="1"/>
    <col min="15149" max="15149" width="46.21875" style="545" bestFit="1" customWidth="1"/>
    <col min="15150" max="15150" width="5.33203125" style="545" customWidth="1"/>
    <col min="15151" max="15159" width="10.6640625" style="545" customWidth="1"/>
    <col min="15160" max="15160" width="48" style="545" customWidth="1"/>
    <col min="15161" max="15161" width="5" style="545" customWidth="1"/>
    <col min="15162" max="15166" width="10.6640625" style="545" customWidth="1"/>
    <col min="15167" max="15167" width="12.33203125" style="545" customWidth="1"/>
    <col min="15168" max="15170" width="10.6640625" style="545" customWidth="1"/>
    <col min="15171" max="15171" width="48.44140625" style="545" customWidth="1"/>
    <col min="15172" max="15172" width="5.21875" style="545" customWidth="1"/>
    <col min="15173" max="15177" width="10.6640625" style="545" customWidth="1"/>
    <col min="15178" max="15178" width="11.88671875" style="545" bestFit="1" customWidth="1"/>
    <col min="15179" max="15181" width="10.6640625" style="545" customWidth="1"/>
    <col min="15182" max="15360" width="8.33203125" style="545"/>
    <col min="15361" max="15361" width="48.5546875" style="545" customWidth="1"/>
    <col min="15362" max="15362" width="5.33203125" style="545" customWidth="1"/>
    <col min="15363" max="15371" width="10.6640625" style="545" customWidth="1"/>
    <col min="15372" max="15372" width="48.21875" style="545" customWidth="1"/>
    <col min="15373" max="15373" width="5.21875" style="545" customWidth="1"/>
    <col min="15374" max="15382" width="10.6640625" style="545" customWidth="1"/>
    <col min="15383" max="15383" width="48.21875" style="545" customWidth="1"/>
    <col min="15384" max="15384" width="5.33203125" style="545" customWidth="1"/>
    <col min="15385" max="15393" width="10.6640625" style="545" customWidth="1"/>
    <col min="15394" max="15394" width="48.44140625" style="545" customWidth="1"/>
    <col min="15395" max="15395" width="5.21875" style="545" customWidth="1"/>
    <col min="15396" max="15404" width="10.6640625" style="545" customWidth="1"/>
    <col min="15405" max="15405" width="46.21875" style="545" bestFit="1" customWidth="1"/>
    <col min="15406" max="15406" width="5.33203125" style="545" customWidth="1"/>
    <col min="15407" max="15415" width="10.6640625" style="545" customWidth="1"/>
    <col min="15416" max="15416" width="48" style="545" customWidth="1"/>
    <col min="15417" max="15417" width="5" style="545" customWidth="1"/>
    <col min="15418" max="15422" width="10.6640625" style="545" customWidth="1"/>
    <col min="15423" max="15423" width="12.33203125" style="545" customWidth="1"/>
    <col min="15424" max="15426" width="10.6640625" style="545" customWidth="1"/>
    <col min="15427" max="15427" width="48.44140625" style="545" customWidth="1"/>
    <col min="15428" max="15428" width="5.21875" style="545" customWidth="1"/>
    <col min="15429" max="15433" width="10.6640625" style="545" customWidth="1"/>
    <col min="15434" max="15434" width="11.88671875" style="545" bestFit="1" customWidth="1"/>
    <col min="15435" max="15437" width="10.6640625" style="545" customWidth="1"/>
    <col min="15438" max="15616" width="8.33203125" style="545"/>
    <col min="15617" max="15617" width="48.5546875" style="545" customWidth="1"/>
    <col min="15618" max="15618" width="5.33203125" style="545" customWidth="1"/>
    <col min="15619" max="15627" width="10.6640625" style="545" customWidth="1"/>
    <col min="15628" max="15628" width="48.21875" style="545" customWidth="1"/>
    <col min="15629" max="15629" width="5.21875" style="545" customWidth="1"/>
    <col min="15630" max="15638" width="10.6640625" style="545" customWidth="1"/>
    <col min="15639" max="15639" width="48.21875" style="545" customWidth="1"/>
    <col min="15640" max="15640" width="5.33203125" style="545" customWidth="1"/>
    <col min="15641" max="15649" width="10.6640625" style="545" customWidth="1"/>
    <col min="15650" max="15650" width="48.44140625" style="545" customWidth="1"/>
    <col min="15651" max="15651" width="5.21875" style="545" customWidth="1"/>
    <col min="15652" max="15660" width="10.6640625" style="545" customWidth="1"/>
    <col min="15661" max="15661" width="46.21875" style="545" bestFit="1" customWidth="1"/>
    <col min="15662" max="15662" width="5.33203125" style="545" customWidth="1"/>
    <col min="15663" max="15671" width="10.6640625" style="545" customWidth="1"/>
    <col min="15672" max="15672" width="48" style="545" customWidth="1"/>
    <col min="15673" max="15673" width="5" style="545" customWidth="1"/>
    <col min="15674" max="15678" width="10.6640625" style="545" customWidth="1"/>
    <col min="15679" max="15679" width="12.33203125" style="545" customWidth="1"/>
    <col min="15680" max="15682" width="10.6640625" style="545" customWidth="1"/>
    <col min="15683" max="15683" width="48.44140625" style="545" customWidth="1"/>
    <col min="15684" max="15684" width="5.21875" style="545" customWidth="1"/>
    <col min="15685" max="15689" width="10.6640625" style="545" customWidth="1"/>
    <col min="15690" max="15690" width="11.88671875" style="545" bestFit="1" customWidth="1"/>
    <col min="15691" max="15693" width="10.6640625" style="545" customWidth="1"/>
    <col min="15694" max="15872" width="8.33203125" style="545"/>
    <col min="15873" max="15873" width="48.5546875" style="545" customWidth="1"/>
    <col min="15874" max="15874" width="5.33203125" style="545" customWidth="1"/>
    <col min="15875" max="15883" width="10.6640625" style="545" customWidth="1"/>
    <col min="15884" max="15884" width="48.21875" style="545" customWidth="1"/>
    <col min="15885" max="15885" width="5.21875" style="545" customWidth="1"/>
    <col min="15886" max="15894" width="10.6640625" style="545" customWidth="1"/>
    <col min="15895" max="15895" width="48.21875" style="545" customWidth="1"/>
    <col min="15896" max="15896" width="5.33203125" style="545" customWidth="1"/>
    <col min="15897" max="15905" width="10.6640625" style="545" customWidth="1"/>
    <col min="15906" max="15906" width="48.44140625" style="545" customWidth="1"/>
    <col min="15907" max="15907" width="5.21875" style="545" customWidth="1"/>
    <col min="15908" max="15916" width="10.6640625" style="545" customWidth="1"/>
    <col min="15917" max="15917" width="46.21875" style="545" bestFit="1" customWidth="1"/>
    <col min="15918" max="15918" width="5.33203125" style="545" customWidth="1"/>
    <col min="15919" max="15927" width="10.6640625" style="545" customWidth="1"/>
    <col min="15928" max="15928" width="48" style="545" customWidth="1"/>
    <col min="15929" max="15929" width="5" style="545" customWidth="1"/>
    <col min="15930" max="15934" width="10.6640625" style="545" customWidth="1"/>
    <col min="15935" max="15935" width="12.33203125" style="545" customWidth="1"/>
    <col min="15936" max="15938" width="10.6640625" style="545" customWidth="1"/>
    <col min="15939" max="15939" width="48.44140625" style="545" customWidth="1"/>
    <col min="15940" max="15940" width="5.21875" style="545" customWidth="1"/>
    <col min="15941" max="15945" width="10.6640625" style="545" customWidth="1"/>
    <col min="15946" max="15946" width="11.88671875" style="545" bestFit="1" customWidth="1"/>
    <col min="15947" max="15949" width="10.6640625" style="545" customWidth="1"/>
    <col min="15950" max="16128" width="8.33203125" style="545"/>
    <col min="16129" max="16129" width="48.5546875" style="545" customWidth="1"/>
    <col min="16130" max="16130" width="5.33203125" style="545" customWidth="1"/>
    <col min="16131" max="16139" width="10.6640625" style="545" customWidth="1"/>
    <col min="16140" max="16140" width="48.21875" style="545" customWidth="1"/>
    <col min="16141" max="16141" width="5.21875" style="545" customWidth="1"/>
    <col min="16142" max="16150" width="10.6640625" style="545" customWidth="1"/>
    <col min="16151" max="16151" width="48.21875" style="545" customWidth="1"/>
    <col min="16152" max="16152" width="5.33203125" style="545" customWidth="1"/>
    <col min="16153" max="16161" width="10.6640625" style="545" customWidth="1"/>
    <col min="16162" max="16162" width="48.44140625" style="545" customWidth="1"/>
    <col min="16163" max="16163" width="5.21875" style="545" customWidth="1"/>
    <col min="16164" max="16172" width="10.6640625" style="545" customWidth="1"/>
    <col min="16173" max="16173" width="46.21875" style="545" bestFit="1" customWidth="1"/>
    <col min="16174" max="16174" width="5.33203125" style="545" customWidth="1"/>
    <col min="16175" max="16183" width="10.6640625" style="545" customWidth="1"/>
    <col min="16184" max="16184" width="48" style="545" customWidth="1"/>
    <col min="16185" max="16185" width="5" style="545" customWidth="1"/>
    <col min="16186" max="16190" width="10.6640625" style="545" customWidth="1"/>
    <col min="16191" max="16191" width="12.33203125" style="545" customWidth="1"/>
    <col min="16192" max="16194" width="10.6640625" style="545" customWidth="1"/>
    <col min="16195" max="16195" width="48.44140625" style="545" customWidth="1"/>
    <col min="16196" max="16196" width="5.21875" style="545" customWidth="1"/>
    <col min="16197" max="16201" width="10.6640625" style="545" customWidth="1"/>
    <col min="16202" max="16202" width="11.88671875" style="545" bestFit="1" customWidth="1"/>
    <col min="16203" max="16205" width="10.6640625" style="545" customWidth="1"/>
    <col min="16206" max="16384" width="8.33203125" style="545"/>
  </cols>
  <sheetData>
    <row r="1" spans="1:77" x14ac:dyDescent="0.25">
      <c r="A1" s="544" t="s">
        <v>112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 t="s">
        <v>112</v>
      </c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 t="s">
        <v>112</v>
      </c>
      <c r="X1" s="544"/>
      <c r="Y1" s="544"/>
      <c r="Z1" s="544"/>
      <c r="AA1" s="544"/>
      <c r="AB1" s="544"/>
      <c r="AC1" s="544"/>
      <c r="AD1" s="544"/>
      <c r="AE1" s="544"/>
      <c r="AF1" s="544"/>
      <c r="AG1" s="544"/>
      <c r="AH1" s="544" t="s">
        <v>112</v>
      </c>
      <c r="AI1" s="544"/>
      <c r="AJ1" s="544"/>
      <c r="AK1" s="544"/>
      <c r="AL1" s="544"/>
      <c r="AM1" s="544"/>
      <c r="AN1" s="544"/>
      <c r="AO1" s="544"/>
      <c r="AP1" s="544"/>
      <c r="AQ1" s="544"/>
      <c r="AR1" s="544"/>
      <c r="AS1" s="544" t="s">
        <v>112</v>
      </c>
      <c r="AT1" s="544"/>
      <c r="AU1" s="544"/>
      <c r="AV1" s="544"/>
      <c r="AW1" s="544"/>
      <c r="AX1" s="544"/>
      <c r="AY1" s="544"/>
      <c r="AZ1" s="544"/>
      <c r="BA1" s="544"/>
      <c r="BB1" s="544"/>
      <c r="BC1" s="544"/>
      <c r="BD1" s="544" t="s">
        <v>112</v>
      </c>
      <c r="BE1" s="544"/>
      <c r="BF1" s="544"/>
      <c r="BG1" s="544"/>
      <c r="BH1" s="544"/>
      <c r="BI1" s="544"/>
      <c r="BJ1" s="544"/>
      <c r="BK1" s="544"/>
      <c r="BL1" s="544"/>
      <c r="BM1" s="544"/>
      <c r="BN1" s="544"/>
      <c r="BO1" s="544" t="s">
        <v>112</v>
      </c>
      <c r="BP1" s="544"/>
      <c r="BQ1" s="544"/>
      <c r="BR1" s="544"/>
      <c r="BS1" s="544"/>
      <c r="BT1" s="544"/>
      <c r="BU1" s="544"/>
      <c r="BV1" s="544"/>
      <c r="BW1" s="544"/>
      <c r="BX1" s="544"/>
      <c r="BY1" s="544"/>
    </row>
    <row r="2" spans="1:77" x14ac:dyDescent="0.25">
      <c r="A2" s="544" t="s">
        <v>2</v>
      </c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 t="s">
        <v>2</v>
      </c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 t="s">
        <v>2</v>
      </c>
      <c r="X2" s="544"/>
      <c r="Y2" s="544"/>
      <c r="Z2" s="544"/>
      <c r="AA2" s="544"/>
      <c r="AB2" s="544"/>
      <c r="AC2" s="544"/>
      <c r="AD2" s="544"/>
      <c r="AE2" s="544"/>
      <c r="AF2" s="544"/>
      <c r="AG2" s="544"/>
      <c r="AH2" s="544" t="s">
        <v>2</v>
      </c>
      <c r="AI2" s="544"/>
      <c r="AJ2" s="544"/>
      <c r="AK2" s="544"/>
      <c r="AL2" s="544"/>
      <c r="AM2" s="544"/>
      <c r="AN2" s="544"/>
      <c r="AO2" s="544"/>
      <c r="AP2" s="544"/>
      <c r="AQ2" s="544"/>
      <c r="AR2" s="544"/>
      <c r="AS2" s="544" t="s">
        <v>2</v>
      </c>
      <c r="AT2" s="544"/>
      <c r="AU2" s="544"/>
      <c r="AV2" s="544"/>
      <c r="AW2" s="544"/>
      <c r="AX2" s="544"/>
      <c r="AY2" s="544"/>
      <c r="AZ2" s="544"/>
      <c r="BA2" s="544"/>
      <c r="BB2" s="544"/>
      <c r="BC2" s="544"/>
      <c r="BD2" s="544" t="s">
        <v>2</v>
      </c>
      <c r="BE2" s="544"/>
      <c r="BF2" s="544"/>
      <c r="BG2" s="544"/>
      <c r="BH2" s="544"/>
      <c r="BI2" s="544"/>
      <c r="BJ2" s="544"/>
      <c r="BK2" s="544"/>
      <c r="BL2" s="544"/>
      <c r="BM2" s="544"/>
      <c r="BN2" s="544"/>
      <c r="BO2" s="544" t="s">
        <v>2</v>
      </c>
      <c r="BP2" s="544"/>
      <c r="BQ2" s="544"/>
      <c r="BR2" s="544"/>
      <c r="BS2" s="544"/>
      <c r="BT2" s="544"/>
      <c r="BU2" s="544"/>
      <c r="BV2" s="544"/>
      <c r="BW2" s="544"/>
      <c r="BX2" s="544"/>
      <c r="BY2" s="544"/>
    </row>
    <row r="3" spans="1:77" x14ac:dyDescent="0.25">
      <c r="A3" s="546"/>
      <c r="B3" s="546"/>
      <c r="C3" s="546"/>
      <c r="D3" s="546"/>
      <c r="E3" s="547"/>
      <c r="F3" s="548"/>
      <c r="G3" s="548"/>
      <c r="H3" s="549"/>
      <c r="I3" s="550"/>
      <c r="J3" s="550"/>
      <c r="K3" s="551"/>
      <c r="L3" s="546"/>
      <c r="M3" s="546"/>
      <c r="N3" s="550"/>
      <c r="O3" s="550"/>
      <c r="P3" s="551"/>
      <c r="Q3" s="552"/>
      <c r="R3" s="550"/>
      <c r="S3" s="551"/>
      <c r="T3" s="550"/>
      <c r="U3" s="552"/>
      <c r="V3" s="551"/>
      <c r="W3" s="546"/>
      <c r="X3" s="546"/>
      <c r="Y3" s="550"/>
      <c r="Z3" s="550"/>
      <c r="AA3" s="551"/>
      <c r="AB3" s="550"/>
      <c r="AC3" s="550"/>
      <c r="AD3" s="551"/>
      <c r="AE3" s="550"/>
      <c r="AF3" s="550"/>
      <c r="AG3" s="551"/>
      <c r="AH3" s="546"/>
      <c r="AI3" s="546"/>
      <c r="AJ3" s="550"/>
      <c r="AK3" s="550"/>
      <c r="AL3" s="551"/>
      <c r="AM3" s="550"/>
      <c r="AN3" s="550"/>
      <c r="AO3" s="551"/>
      <c r="AP3" s="550"/>
      <c r="AQ3" s="550"/>
      <c r="AR3" s="551"/>
      <c r="AS3" s="546"/>
      <c r="AT3" s="546"/>
      <c r="AU3" s="550"/>
      <c r="AV3" s="550"/>
      <c r="AW3" s="551"/>
      <c r="AX3" s="550"/>
      <c r="AY3" s="550"/>
      <c r="AZ3" s="551"/>
      <c r="BA3" s="550"/>
      <c r="BB3" s="550"/>
      <c r="BC3" s="551"/>
      <c r="BD3" s="546"/>
      <c r="BE3" s="546"/>
      <c r="BF3" s="550"/>
      <c r="BG3" s="550"/>
      <c r="BH3" s="551"/>
      <c r="BI3" s="550"/>
      <c r="BJ3" s="550"/>
      <c r="BK3" s="551"/>
      <c r="BL3" s="550"/>
      <c r="BM3" s="550"/>
      <c r="BN3" s="551"/>
      <c r="BO3" s="546"/>
      <c r="BP3" s="546"/>
      <c r="BQ3" s="550"/>
      <c r="BR3" s="550"/>
      <c r="BS3" s="551"/>
      <c r="BT3" s="550"/>
      <c r="BU3" s="550"/>
      <c r="BV3" s="551"/>
      <c r="BW3" s="550"/>
      <c r="BX3" s="550"/>
      <c r="BY3" s="551"/>
    </row>
    <row r="4" spans="1:77" ht="13.2" customHeight="1" x14ac:dyDescent="0.25">
      <c r="A4" s="553" t="s">
        <v>218</v>
      </c>
      <c r="B4" s="554"/>
      <c r="C4" s="555" t="s">
        <v>460</v>
      </c>
      <c r="D4" s="556"/>
      <c r="E4" s="557"/>
      <c r="F4" s="555" t="s">
        <v>461</v>
      </c>
      <c r="G4" s="556"/>
      <c r="H4" s="557"/>
      <c r="I4" s="555" t="s">
        <v>462</v>
      </c>
      <c r="J4" s="556"/>
      <c r="K4" s="557"/>
      <c r="L4" s="553" t="s">
        <v>218</v>
      </c>
      <c r="M4" s="554"/>
      <c r="N4" s="555" t="s">
        <v>463</v>
      </c>
      <c r="O4" s="556"/>
      <c r="P4" s="557"/>
      <c r="Q4" s="555" t="s">
        <v>464</v>
      </c>
      <c r="R4" s="556"/>
      <c r="S4" s="557"/>
      <c r="T4" s="555" t="s">
        <v>465</v>
      </c>
      <c r="U4" s="556"/>
      <c r="V4" s="557"/>
      <c r="W4" s="553" t="s">
        <v>218</v>
      </c>
      <c r="X4" s="554"/>
      <c r="Y4" s="555" t="s">
        <v>466</v>
      </c>
      <c r="Z4" s="556"/>
      <c r="AA4" s="557"/>
      <c r="AB4" s="555" t="s">
        <v>467</v>
      </c>
      <c r="AC4" s="556"/>
      <c r="AD4" s="557"/>
      <c r="AE4" s="555" t="s">
        <v>468</v>
      </c>
      <c r="AF4" s="556"/>
      <c r="AG4" s="557"/>
      <c r="AH4" s="553" t="s">
        <v>218</v>
      </c>
      <c r="AI4" s="554"/>
      <c r="AJ4" s="555" t="s">
        <v>469</v>
      </c>
      <c r="AK4" s="556"/>
      <c r="AL4" s="557"/>
      <c r="AM4" s="555" t="s">
        <v>470</v>
      </c>
      <c r="AN4" s="556"/>
      <c r="AO4" s="557"/>
      <c r="AP4" s="555" t="s">
        <v>471</v>
      </c>
      <c r="AQ4" s="556"/>
      <c r="AR4" s="557"/>
      <c r="AS4" s="553" t="s">
        <v>218</v>
      </c>
      <c r="AT4" s="554"/>
      <c r="AU4" s="555" t="s">
        <v>472</v>
      </c>
      <c r="AV4" s="556"/>
      <c r="AW4" s="557"/>
      <c r="AX4" s="555" t="s">
        <v>473</v>
      </c>
      <c r="AY4" s="556"/>
      <c r="AZ4" s="557"/>
      <c r="BA4" s="555" t="s">
        <v>474</v>
      </c>
      <c r="BB4" s="556"/>
      <c r="BC4" s="557"/>
      <c r="BD4" s="553" t="s">
        <v>218</v>
      </c>
      <c r="BE4" s="554"/>
      <c r="BF4" s="555" t="s">
        <v>475</v>
      </c>
      <c r="BG4" s="556"/>
      <c r="BH4" s="557"/>
      <c r="BI4" s="555" t="s">
        <v>476</v>
      </c>
      <c r="BJ4" s="556"/>
      <c r="BK4" s="557"/>
      <c r="BL4" s="555" t="s">
        <v>477</v>
      </c>
      <c r="BM4" s="556"/>
      <c r="BN4" s="557"/>
      <c r="BO4" s="553" t="s">
        <v>218</v>
      </c>
      <c r="BP4" s="554"/>
      <c r="BQ4" s="555" t="s">
        <v>478</v>
      </c>
      <c r="BR4" s="556"/>
      <c r="BS4" s="557"/>
      <c r="BT4" s="555" t="s">
        <v>479</v>
      </c>
      <c r="BU4" s="556"/>
      <c r="BV4" s="557"/>
      <c r="BW4" s="555" t="s">
        <v>480</v>
      </c>
      <c r="BX4" s="556"/>
      <c r="BY4" s="557"/>
    </row>
    <row r="5" spans="1:77" x14ac:dyDescent="0.25">
      <c r="A5" s="558"/>
      <c r="B5" s="559"/>
      <c r="C5" s="560"/>
      <c r="D5" s="561"/>
      <c r="E5" s="562"/>
      <c r="F5" s="560"/>
      <c r="G5" s="561"/>
      <c r="H5" s="562"/>
      <c r="I5" s="560"/>
      <c r="J5" s="561"/>
      <c r="K5" s="562"/>
      <c r="L5" s="558"/>
      <c r="M5" s="559"/>
      <c r="N5" s="560"/>
      <c r="O5" s="561"/>
      <c r="P5" s="562"/>
      <c r="Q5" s="560"/>
      <c r="R5" s="561"/>
      <c r="S5" s="562"/>
      <c r="T5" s="560"/>
      <c r="U5" s="561"/>
      <c r="V5" s="562"/>
      <c r="W5" s="558"/>
      <c r="X5" s="559"/>
      <c r="Y5" s="560"/>
      <c r="Z5" s="561"/>
      <c r="AA5" s="562"/>
      <c r="AB5" s="560"/>
      <c r="AC5" s="561"/>
      <c r="AD5" s="562"/>
      <c r="AE5" s="560"/>
      <c r="AF5" s="561"/>
      <c r="AG5" s="562"/>
      <c r="AH5" s="558"/>
      <c r="AI5" s="559"/>
      <c r="AJ5" s="560"/>
      <c r="AK5" s="561"/>
      <c r="AL5" s="562"/>
      <c r="AM5" s="560"/>
      <c r="AN5" s="561"/>
      <c r="AO5" s="562"/>
      <c r="AP5" s="560"/>
      <c r="AQ5" s="561"/>
      <c r="AR5" s="562"/>
      <c r="AS5" s="558"/>
      <c r="AT5" s="559"/>
      <c r="AU5" s="560"/>
      <c r="AV5" s="561"/>
      <c r="AW5" s="562"/>
      <c r="AX5" s="560"/>
      <c r="AY5" s="561"/>
      <c r="AZ5" s="562"/>
      <c r="BA5" s="560"/>
      <c r="BB5" s="561"/>
      <c r="BC5" s="562"/>
      <c r="BD5" s="558"/>
      <c r="BE5" s="559"/>
      <c r="BF5" s="560"/>
      <c r="BG5" s="561"/>
      <c r="BH5" s="562"/>
      <c r="BI5" s="560"/>
      <c r="BJ5" s="561"/>
      <c r="BK5" s="562"/>
      <c r="BL5" s="560"/>
      <c r="BM5" s="561"/>
      <c r="BN5" s="562"/>
      <c r="BO5" s="558"/>
      <c r="BP5" s="559"/>
      <c r="BQ5" s="560"/>
      <c r="BR5" s="561"/>
      <c r="BS5" s="562"/>
      <c r="BT5" s="560"/>
      <c r="BU5" s="561"/>
      <c r="BV5" s="562"/>
      <c r="BW5" s="560"/>
      <c r="BX5" s="561"/>
      <c r="BY5" s="562"/>
    </row>
    <row r="6" spans="1:77" ht="13.5" customHeight="1" x14ac:dyDescent="0.25">
      <c r="A6" s="563"/>
      <c r="B6" s="564" t="s">
        <v>267</v>
      </c>
      <c r="C6" s="565" t="s">
        <v>222</v>
      </c>
      <c r="D6" s="565" t="s">
        <v>223</v>
      </c>
      <c r="E6" s="566" t="s">
        <v>224</v>
      </c>
      <c r="F6" s="565" t="s">
        <v>222</v>
      </c>
      <c r="G6" s="565" t="s">
        <v>223</v>
      </c>
      <c r="H6" s="566" t="s">
        <v>224</v>
      </c>
      <c r="I6" s="567" t="s">
        <v>222</v>
      </c>
      <c r="J6" s="565" t="s">
        <v>223</v>
      </c>
      <c r="K6" s="568" t="s">
        <v>224</v>
      </c>
      <c r="L6" s="563"/>
      <c r="M6" s="564" t="s">
        <v>267</v>
      </c>
      <c r="N6" s="565" t="s">
        <v>222</v>
      </c>
      <c r="O6" s="565" t="s">
        <v>223</v>
      </c>
      <c r="P6" s="566" t="s">
        <v>224</v>
      </c>
      <c r="Q6" s="565" t="s">
        <v>222</v>
      </c>
      <c r="R6" s="565" t="s">
        <v>223</v>
      </c>
      <c r="S6" s="566" t="s">
        <v>224</v>
      </c>
      <c r="T6" s="567" t="s">
        <v>222</v>
      </c>
      <c r="U6" s="565" t="s">
        <v>223</v>
      </c>
      <c r="V6" s="568" t="s">
        <v>224</v>
      </c>
      <c r="W6" s="563"/>
      <c r="X6" s="564" t="s">
        <v>267</v>
      </c>
      <c r="Y6" s="565" t="s">
        <v>222</v>
      </c>
      <c r="Z6" s="565" t="s">
        <v>223</v>
      </c>
      <c r="AA6" s="566" t="s">
        <v>224</v>
      </c>
      <c r="AB6" s="565" t="s">
        <v>222</v>
      </c>
      <c r="AC6" s="565" t="s">
        <v>223</v>
      </c>
      <c r="AD6" s="566" t="s">
        <v>224</v>
      </c>
      <c r="AE6" s="567" t="s">
        <v>222</v>
      </c>
      <c r="AF6" s="565" t="s">
        <v>223</v>
      </c>
      <c r="AG6" s="568" t="s">
        <v>224</v>
      </c>
      <c r="AH6" s="563"/>
      <c r="AI6" s="564" t="s">
        <v>267</v>
      </c>
      <c r="AJ6" s="565" t="s">
        <v>222</v>
      </c>
      <c r="AK6" s="565" t="s">
        <v>223</v>
      </c>
      <c r="AL6" s="566" t="s">
        <v>224</v>
      </c>
      <c r="AM6" s="565" t="s">
        <v>222</v>
      </c>
      <c r="AN6" s="565" t="s">
        <v>223</v>
      </c>
      <c r="AO6" s="566" t="s">
        <v>224</v>
      </c>
      <c r="AP6" s="567" t="s">
        <v>222</v>
      </c>
      <c r="AQ6" s="565" t="s">
        <v>223</v>
      </c>
      <c r="AR6" s="568" t="s">
        <v>224</v>
      </c>
      <c r="AS6" s="563"/>
      <c r="AT6" s="564" t="s">
        <v>267</v>
      </c>
      <c r="AU6" s="565" t="s">
        <v>222</v>
      </c>
      <c r="AV6" s="565" t="s">
        <v>223</v>
      </c>
      <c r="AW6" s="566" t="s">
        <v>224</v>
      </c>
      <c r="AX6" s="565" t="s">
        <v>222</v>
      </c>
      <c r="AY6" s="565" t="s">
        <v>223</v>
      </c>
      <c r="AZ6" s="566" t="s">
        <v>224</v>
      </c>
      <c r="BA6" s="567" t="s">
        <v>222</v>
      </c>
      <c r="BB6" s="565" t="s">
        <v>223</v>
      </c>
      <c r="BC6" s="568" t="s">
        <v>224</v>
      </c>
      <c r="BD6" s="563"/>
      <c r="BE6" s="564" t="s">
        <v>267</v>
      </c>
      <c r="BF6" s="565" t="s">
        <v>222</v>
      </c>
      <c r="BG6" s="565" t="s">
        <v>223</v>
      </c>
      <c r="BH6" s="566" t="s">
        <v>224</v>
      </c>
      <c r="BI6" s="569" t="s">
        <v>222</v>
      </c>
      <c r="BJ6" s="565" t="s">
        <v>223</v>
      </c>
      <c r="BK6" s="570" t="s">
        <v>224</v>
      </c>
      <c r="BL6" s="567" t="s">
        <v>222</v>
      </c>
      <c r="BM6" s="565" t="s">
        <v>223</v>
      </c>
      <c r="BN6" s="568" t="s">
        <v>224</v>
      </c>
      <c r="BO6" s="563"/>
      <c r="BP6" s="564" t="s">
        <v>267</v>
      </c>
      <c r="BQ6" s="565" t="s">
        <v>222</v>
      </c>
      <c r="BR6" s="565" t="s">
        <v>223</v>
      </c>
      <c r="BS6" s="566" t="s">
        <v>224</v>
      </c>
      <c r="BT6" s="569" t="s">
        <v>222</v>
      </c>
      <c r="BU6" s="565" t="s">
        <v>223</v>
      </c>
      <c r="BV6" s="570" t="s">
        <v>224</v>
      </c>
      <c r="BW6" s="567" t="s">
        <v>222</v>
      </c>
      <c r="BX6" s="565" t="s">
        <v>223</v>
      </c>
      <c r="BY6" s="568" t="s">
        <v>224</v>
      </c>
    </row>
    <row r="7" spans="1:77" ht="13.5" customHeight="1" x14ac:dyDescent="0.25">
      <c r="A7" s="305" t="s">
        <v>268</v>
      </c>
      <c r="B7" s="296">
        <v>2101</v>
      </c>
      <c r="C7" s="571">
        <v>179</v>
      </c>
      <c r="D7" s="571">
        <v>581</v>
      </c>
      <c r="E7" s="572">
        <v>324.5810055865922</v>
      </c>
      <c r="F7" s="571">
        <v>0</v>
      </c>
      <c r="G7" s="571">
        <v>0</v>
      </c>
      <c r="H7" s="572">
        <v>0</v>
      </c>
      <c r="I7" s="571">
        <v>0</v>
      </c>
      <c r="J7" s="571">
        <v>0</v>
      </c>
      <c r="K7" s="572">
        <v>0</v>
      </c>
      <c r="L7" s="305" t="s">
        <v>268</v>
      </c>
      <c r="M7" s="296">
        <v>2101</v>
      </c>
      <c r="N7" s="571">
        <v>0</v>
      </c>
      <c r="O7" s="571">
        <v>0</v>
      </c>
      <c r="P7" s="572">
        <v>0</v>
      </c>
      <c r="Q7" s="571">
        <v>0</v>
      </c>
      <c r="R7" s="571">
        <v>0</v>
      </c>
      <c r="S7" s="572">
        <v>0</v>
      </c>
      <c r="T7" s="571">
        <v>0</v>
      </c>
      <c r="U7" s="571">
        <v>0</v>
      </c>
      <c r="V7" s="572">
        <v>0</v>
      </c>
      <c r="W7" s="305" t="s">
        <v>268</v>
      </c>
      <c r="X7" s="296">
        <v>2101</v>
      </c>
      <c r="Y7" s="571">
        <v>0</v>
      </c>
      <c r="Z7" s="571">
        <v>0</v>
      </c>
      <c r="AA7" s="572">
        <v>0</v>
      </c>
      <c r="AB7" s="571">
        <v>0</v>
      </c>
      <c r="AC7" s="571">
        <v>0</v>
      </c>
      <c r="AD7" s="572">
        <v>0</v>
      </c>
      <c r="AE7" s="571">
        <v>0</v>
      </c>
      <c r="AF7" s="571">
        <v>0</v>
      </c>
      <c r="AG7" s="572">
        <v>0</v>
      </c>
      <c r="AH7" s="305" t="s">
        <v>268</v>
      </c>
      <c r="AI7" s="296">
        <v>2101</v>
      </c>
      <c r="AJ7" s="571">
        <v>0</v>
      </c>
      <c r="AK7" s="571">
        <v>0</v>
      </c>
      <c r="AL7" s="572">
        <v>0</v>
      </c>
      <c r="AM7" s="571">
        <v>113</v>
      </c>
      <c r="AN7" s="571">
        <v>506</v>
      </c>
      <c r="AO7" s="572">
        <v>447.78761061946909</v>
      </c>
      <c r="AP7" s="571">
        <v>0</v>
      </c>
      <c r="AQ7" s="571">
        <v>0</v>
      </c>
      <c r="AR7" s="572">
        <v>0</v>
      </c>
      <c r="AS7" s="305" t="s">
        <v>268</v>
      </c>
      <c r="AT7" s="296">
        <v>2101</v>
      </c>
      <c r="AU7" s="571">
        <v>0</v>
      </c>
      <c r="AV7" s="571">
        <v>0</v>
      </c>
      <c r="AW7" s="572">
        <v>0</v>
      </c>
      <c r="AX7" s="571">
        <v>0</v>
      </c>
      <c r="AY7" s="571">
        <v>0</v>
      </c>
      <c r="AZ7" s="572">
        <v>0</v>
      </c>
      <c r="BA7" s="571">
        <v>0</v>
      </c>
      <c r="BB7" s="571">
        <v>0</v>
      </c>
      <c r="BC7" s="572">
        <v>0</v>
      </c>
      <c r="BD7" s="305" t="s">
        <v>268</v>
      </c>
      <c r="BE7" s="296">
        <v>2101</v>
      </c>
      <c r="BF7" s="571">
        <v>0</v>
      </c>
      <c r="BG7" s="571">
        <v>0</v>
      </c>
      <c r="BH7" s="572">
        <v>0</v>
      </c>
      <c r="BI7" s="571">
        <v>0</v>
      </c>
      <c r="BJ7" s="571">
        <v>0</v>
      </c>
      <c r="BK7" s="572">
        <v>0</v>
      </c>
      <c r="BL7" s="571">
        <v>0</v>
      </c>
      <c r="BM7" s="571">
        <v>0</v>
      </c>
      <c r="BN7" s="572">
        <v>0</v>
      </c>
      <c r="BO7" s="305" t="s">
        <v>268</v>
      </c>
      <c r="BP7" s="296">
        <v>2101</v>
      </c>
      <c r="BQ7" s="571">
        <v>66</v>
      </c>
      <c r="BR7" s="571">
        <v>75</v>
      </c>
      <c r="BS7" s="572">
        <v>113.63636363636363</v>
      </c>
      <c r="BT7" s="571">
        <v>66</v>
      </c>
      <c r="BU7" s="571">
        <v>75</v>
      </c>
      <c r="BV7" s="572">
        <v>113.63636363636363</v>
      </c>
      <c r="BW7" s="571">
        <v>0</v>
      </c>
      <c r="BX7" s="571">
        <v>0</v>
      </c>
      <c r="BY7" s="572">
        <v>0</v>
      </c>
    </row>
    <row r="8" spans="1:77" ht="13.5" customHeight="1" x14ac:dyDescent="0.25">
      <c r="A8" s="352" t="s">
        <v>269</v>
      </c>
      <c r="B8" s="302">
        <v>2102</v>
      </c>
      <c r="C8" s="573">
        <v>218</v>
      </c>
      <c r="D8" s="573">
        <v>296</v>
      </c>
      <c r="E8" s="574">
        <v>135.77981651376146</v>
      </c>
      <c r="F8" s="573">
        <v>0</v>
      </c>
      <c r="G8" s="573">
        <v>0</v>
      </c>
      <c r="H8" s="574">
        <v>0</v>
      </c>
      <c r="I8" s="573">
        <v>0</v>
      </c>
      <c r="J8" s="573">
        <v>0</v>
      </c>
      <c r="K8" s="574">
        <v>0</v>
      </c>
      <c r="L8" s="352" t="s">
        <v>269</v>
      </c>
      <c r="M8" s="302">
        <v>2102</v>
      </c>
      <c r="N8" s="573">
        <v>0</v>
      </c>
      <c r="O8" s="573">
        <v>0</v>
      </c>
      <c r="P8" s="574">
        <v>0</v>
      </c>
      <c r="Q8" s="573">
        <v>0</v>
      </c>
      <c r="R8" s="573">
        <v>0</v>
      </c>
      <c r="S8" s="574">
        <v>0</v>
      </c>
      <c r="T8" s="573">
        <v>0</v>
      </c>
      <c r="U8" s="573">
        <v>0</v>
      </c>
      <c r="V8" s="574">
        <v>0</v>
      </c>
      <c r="W8" s="352" t="s">
        <v>269</v>
      </c>
      <c r="X8" s="302">
        <v>2102</v>
      </c>
      <c r="Y8" s="573">
        <v>0</v>
      </c>
      <c r="Z8" s="573">
        <v>0</v>
      </c>
      <c r="AA8" s="574">
        <v>0</v>
      </c>
      <c r="AB8" s="573">
        <v>0</v>
      </c>
      <c r="AC8" s="573">
        <v>0</v>
      </c>
      <c r="AD8" s="574">
        <v>0</v>
      </c>
      <c r="AE8" s="573">
        <v>0</v>
      </c>
      <c r="AF8" s="573">
        <v>0</v>
      </c>
      <c r="AG8" s="574">
        <v>0</v>
      </c>
      <c r="AH8" s="352" t="s">
        <v>269</v>
      </c>
      <c r="AI8" s="302">
        <v>2102</v>
      </c>
      <c r="AJ8" s="573">
        <v>0</v>
      </c>
      <c r="AK8" s="573">
        <v>0</v>
      </c>
      <c r="AL8" s="574">
        <v>0</v>
      </c>
      <c r="AM8" s="573">
        <v>218</v>
      </c>
      <c r="AN8" s="573">
        <v>296</v>
      </c>
      <c r="AO8" s="574">
        <v>135.77981651376146</v>
      </c>
      <c r="AP8" s="573">
        <v>0</v>
      </c>
      <c r="AQ8" s="573">
        <v>0</v>
      </c>
      <c r="AR8" s="574">
        <v>0</v>
      </c>
      <c r="AS8" s="352" t="s">
        <v>269</v>
      </c>
      <c r="AT8" s="302">
        <v>2102</v>
      </c>
      <c r="AU8" s="573">
        <v>0</v>
      </c>
      <c r="AV8" s="573">
        <v>0</v>
      </c>
      <c r="AW8" s="574">
        <v>0</v>
      </c>
      <c r="AX8" s="573">
        <v>0</v>
      </c>
      <c r="AY8" s="573">
        <v>0</v>
      </c>
      <c r="AZ8" s="574">
        <v>0</v>
      </c>
      <c r="BA8" s="573">
        <v>0</v>
      </c>
      <c r="BB8" s="573">
        <v>0</v>
      </c>
      <c r="BC8" s="574">
        <v>0</v>
      </c>
      <c r="BD8" s="352" t="s">
        <v>269</v>
      </c>
      <c r="BE8" s="302">
        <v>2102</v>
      </c>
      <c r="BF8" s="573">
        <v>0</v>
      </c>
      <c r="BG8" s="573">
        <v>0</v>
      </c>
      <c r="BH8" s="574">
        <v>0</v>
      </c>
      <c r="BI8" s="573">
        <v>0</v>
      </c>
      <c r="BJ8" s="573">
        <v>0</v>
      </c>
      <c r="BK8" s="574">
        <v>0</v>
      </c>
      <c r="BL8" s="573">
        <v>0</v>
      </c>
      <c r="BM8" s="573">
        <v>0</v>
      </c>
      <c r="BN8" s="574">
        <v>0</v>
      </c>
      <c r="BO8" s="352" t="s">
        <v>269</v>
      </c>
      <c r="BP8" s="302">
        <v>2102</v>
      </c>
      <c r="BQ8" s="573">
        <v>0</v>
      </c>
      <c r="BR8" s="573">
        <v>0</v>
      </c>
      <c r="BS8" s="574">
        <v>0</v>
      </c>
      <c r="BT8" s="573">
        <v>0</v>
      </c>
      <c r="BU8" s="573">
        <v>0</v>
      </c>
      <c r="BV8" s="574">
        <v>0</v>
      </c>
      <c r="BW8" s="573">
        <v>0</v>
      </c>
      <c r="BX8" s="573">
        <v>0</v>
      </c>
      <c r="BY8" s="574">
        <v>0</v>
      </c>
    </row>
    <row r="9" spans="1:77" ht="13.5" customHeight="1" x14ac:dyDescent="0.25">
      <c r="A9" s="352" t="s">
        <v>270</v>
      </c>
      <c r="B9" s="302">
        <v>2103</v>
      </c>
      <c r="C9" s="573">
        <v>73715</v>
      </c>
      <c r="D9" s="573">
        <v>21403</v>
      </c>
      <c r="E9" s="574">
        <v>29.034796174455675</v>
      </c>
      <c r="F9" s="573">
        <v>1300</v>
      </c>
      <c r="G9" s="573">
        <v>18900</v>
      </c>
      <c r="H9" s="574">
        <v>1453.8461538461538</v>
      </c>
      <c r="I9" s="573">
        <v>0</v>
      </c>
      <c r="J9" s="573">
        <v>48</v>
      </c>
      <c r="K9" s="574">
        <v>0</v>
      </c>
      <c r="L9" s="352" t="s">
        <v>270</v>
      </c>
      <c r="M9" s="302">
        <v>2103</v>
      </c>
      <c r="N9" s="573">
        <v>0</v>
      </c>
      <c r="O9" s="573">
        <v>0</v>
      </c>
      <c r="P9" s="574">
        <v>0</v>
      </c>
      <c r="Q9" s="573">
        <v>0</v>
      </c>
      <c r="R9" s="573">
        <v>0</v>
      </c>
      <c r="S9" s="574">
        <v>0</v>
      </c>
      <c r="T9" s="573">
        <v>0</v>
      </c>
      <c r="U9" s="573">
        <v>4</v>
      </c>
      <c r="V9" s="574">
        <v>0</v>
      </c>
      <c r="W9" s="352" t="s">
        <v>270</v>
      </c>
      <c r="X9" s="302">
        <v>2103</v>
      </c>
      <c r="Y9" s="573">
        <v>0</v>
      </c>
      <c r="Z9" s="573">
        <v>36</v>
      </c>
      <c r="AA9" s="574">
        <v>0</v>
      </c>
      <c r="AB9" s="573">
        <v>650</v>
      </c>
      <c r="AC9" s="573">
        <v>18292</v>
      </c>
      <c r="AD9" s="574">
        <v>2814.1538461538462</v>
      </c>
      <c r="AE9" s="573">
        <v>650</v>
      </c>
      <c r="AF9" s="573">
        <v>172</v>
      </c>
      <c r="AG9" s="574">
        <v>26.46153846153846</v>
      </c>
      <c r="AH9" s="352" t="s">
        <v>270</v>
      </c>
      <c r="AI9" s="302">
        <v>2103</v>
      </c>
      <c r="AJ9" s="573">
        <v>0</v>
      </c>
      <c r="AK9" s="573">
        <v>348</v>
      </c>
      <c r="AL9" s="574">
        <v>0</v>
      </c>
      <c r="AM9" s="573">
        <v>1363</v>
      </c>
      <c r="AN9" s="573">
        <v>2463</v>
      </c>
      <c r="AO9" s="574">
        <v>180.70432868672046</v>
      </c>
      <c r="AP9" s="573">
        <v>0</v>
      </c>
      <c r="AQ9" s="573">
        <v>888</v>
      </c>
      <c r="AR9" s="574">
        <v>0</v>
      </c>
      <c r="AS9" s="352" t="s">
        <v>270</v>
      </c>
      <c r="AT9" s="302">
        <v>2103</v>
      </c>
      <c r="AU9" s="573">
        <v>0</v>
      </c>
      <c r="AV9" s="573">
        <v>0</v>
      </c>
      <c r="AW9" s="574">
        <v>0</v>
      </c>
      <c r="AX9" s="573">
        <v>71052</v>
      </c>
      <c r="AY9" s="573">
        <v>0</v>
      </c>
      <c r="AZ9" s="574">
        <v>0</v>
      </c>
      <c r="BA9" s="573">
        <v>0</v>
      </c>
      <c r="BB9" s="573">
        <v>0</v>
      </c>
      <c r="BC9" s="574">
        <v>0</v>
      </c>
      <c r="BD9" s="352" t="s">
        <v>270</v>
      </c>
      <c r="BE9" s="302">
        <v>2103</v>
      </c>
      <c r="BF9" s="573">
        <v>71052</v>
      </c>
      <c r="BG9" s="573">
        <v>0</v>
      </c>
      <c r="BH9" s="574">
        <v>0</v>
      </c>
      <c r="BI9" s="573">
        <v>0</v>
      </c>
      <c r="BJ9" s="573">
        <v>0</v>
      </c>
      <c r="BK9" s="574">
        <v>0</v>
      </c>
      <c r="BL9" s="573">
        <v>0</v>
      </c>
      <c r="BM9" s="573">
        <v>0</v>
      </c>
      <c r="BN9" s="574">
        <v>0</v>
      </c>
      <c r="BO9" s="352" t="s">
        <v>270</v>
      </c>
      <c r="BP9" s="302">
        <v>2103</v>
      </c>
      <c r="BQ9" s="573">
        <v>0</v>
      </c>
      <c r="BR9" s="573">
        <v>40</v>
      </c>
      <c r="BS9" s="574">
        <v>0</v>
      </c>
      <c r="BT9" s="573">
        <v>0</v>
      </c>
      <c r="BU9" s="573">
        <v>40</v>
      </c>
      <c r="BV9" s="574">
        <v>0</v>
      </c>
      <c r="BW9" s="573">
        <v>0</v>
      </c>
      <c r="BX9" s="573">
        <v>0</v>
      </c>
      <c r="BY9" s="574">
        <v>0</v>
      </c>
    </row>
    <row r="10" spans="1:77" ht="13.5" customHeight="1" x14ac:dyDescent="0.25">
      <c r="A10" s="575" t="s">
        <v>271</v>
      </c>
      <c r="B10" s="302">
        <v>2104</v>
      </c>
      <c r="C10" s="573">
        <v>63588</v>
      </c>
      <c r="D10" s="573">
        <v>164829</v>
      </c>
      <c r="E10" s="574">
        <v>259.21400264200793</v>
      </c>
      <c r="F10" s="573">
        <v>50442</v>
      </c>
      <c r="G10" s="573">
        <v>111062</v>
      </c>
      <c r="H10" s="574">
        <v>220.17762975298362</v>
      </c>
      <c r="I10" s="573">
        <v>30785</v>
      </c>
      <c r="J10" s="573">
        <v>36109</v>
      </c>
      <c r="K10" s="574">
        <v>117.2941367549131</v>
      </c>
      <c r="L10" s="575" t="s">
        <v>271</v>
      </c>
      <c r="M10" s="302">
        <v>2104</v>
      </c>
      <c r="N10" s="573">
        <v>0</v>
      </c>
      <c r="O10" s="573">
        <v>67357</v>
      </c>
      <c r="P10" s="574">
        <v>0</v>
      </c>
      <c r="Q10" s="573">
        <v>0</v>
      </c>
      <c r="R10" s="573">
        <v>14</v>
      </c>
      <c r="S10" s="574">
        <v>0</v>
      </c>
      <c r="T10" s="573">
        <v>0</v>
      </c>
      <c r="U10" s="573">
        <v>213</v>
      </c>
      <c r="V10" s="574">
        <v>0</v>
      </c>
      <c r="W10" s="575" t="s">
        <v>271</v>
      </c>
      <c r="X10" s="302">
        <v>2104</v>
      </c>
      <c r="Y10" s="573">
        <v>0</v>
      </c>
      <c r="Z10" s="573">
        <v>2168</v>
      </c>
      <c r="AA10" s="574">
        <v>0</v>
      </c>
      <c r="AB10" s="573">
        <v>0</v>
      </c>
      <c r="AC10" s="573">
        <v>2028</v>
      </c>
      <c r="AD10" s="574">
        <v>0</v>
      </c>
      <c r="AE10" s="573">
        <v>19657</v>
      </c>
      <c r="AF10" s="573">
        <v>2703</v>
      </c>
      <c r="AG10" s="574">
        <v>13.750826677519459</v>
      </c>
      <c r="AH10" s="575" t="s">
        <v>271</v>
      </c>
      <c r="AI10" s="302">
        <v>2104</v>
      </c>
      <c r="AJ10" s="573">
        <v>0</v>
      </c>
      <c r="AK10" s="573">
        <v>260</v>
      </c>
      <c r="AL10" s="574">
        <v>0</v>
      </c>
      <c r="AM10" s="573">
        <v>766</v>
      </c>
      <c r="AN10" s="573">
        <v>40683</v>
      </c>
      <c r="AO10" s="574">
        <v>5311.0966057441256</v>
      </c>
      <c r="AP10" s="573">
        <v>0</v>
      </c>
      <c r="AQ10" s="573">
        <v>37718</v>
      </c>
      <c r="AR10" s="574">
        <v>0</v>
      </c>
      <c r="AS10" s="575" t="s">
        <v>271</v>
      </c>
      <c r="AT10" s="302">
        <v>2104</v>
      </c>
      <c r="AU10" s="573">
        <v>0</v>
      </c>
      <c r="AV10" s="573">
        <v>0</v>
      </c>
      <c r="AW10" s="574">
        <v>0</v>
      </c>
      <c r="AX10" s="573">
        <v>11450</v>
      </c>
      <c r="AY10" s="573">
        <v>3388</v>
      </c>
      <c r="AZ10" s="574">
        <v>29.589519650655021</v>
      </c>
      <c r="BA10" s="573">
        <v>0</v>
      </c>
      <c r="BB10" s="573">
        <v>461</v>
      </c>
      <c r="BC10" s="574">
        <v>0</v>
      </c>
      <c r="BD10" s="575" t="s">
        <v>271</v>
      </c>
      <c r="BE10" s="302">
        <v>2104</v>
      </c>
      <c r="BF10" s="573">
        <v>11450</v>
      </c>
      <c r="BG10" s="573">
        <v>2491</v>
      </c>
      <c r="BH10" s="574">
        <v>21.755458515283841</v>
      </c>
      <c r="BI10" s="573">
        <v>0</v>
      </c>
      <c r="BJ10" s="573">
        <v>436</v>
      </c>
      <c r="BK10" s="574">
        <v>0</v>
      </c>
      <c r="BL10" s="573">
        <v>0</v>
      </c>
      <c r="BM10" s="573">
        <v>0</v>
      </c>
      <c r="BN10" s="574">
        <v>0</v>
      </c>
      <c r="BO10" s="575" t="s">
        <v>271</v>
      </c>
      <c r="BP10" s="302">
        <v>2104</v>
      </c>
      <c r="BQ10" s="573">
        <v>930</v>
      </c>
      <c r="BR10" s="573">
        <v>9696</v>
      </c>
      <c r="BS10" s="574">
        <v>1042.5806451612902</v>
      </c>
      <c r="BT10" s="573">
        <v>130</v>
      </c>
      <c r="BU10" s="573">
        <v>2</v>
      </c>
      <c r="BV10" s="574">
        <v>1.5384615384615383</v>
      </c>
      <c r="BW10" s="573">
        <v>0</v>
      </c>
      <c r="BX10" s="573">
        <v>0</v>
      </c>
      <c r="BY10" s="574">
        <v>0</v>
      </c>
    </row>
    <row r="11" spans="1:77" ht="13.5" customHeight="1" x14ac:dyDescent="0.25">
      <c r="A11" s="352" t="s">
        <v>272</v>
      </c>
      <c r="B11" s="302">
        <v>2105</v>
      </c>
      <c r="C11" s="573">
        <v>399</v>
      </c>
      <c r="D11" s="573">
        <v>502</v>
      </c>
      <c r="E11" s="574">
        <v>125.81453634085213</v>
      </c>
      <c r="F11" s="573">
        <v>0</v>
      </c>
      <c r="G11" s="573">
        <v>0</v>
      </c>
      <c r="H11" s="574">
        <v>0</v>
      </c>
      <c r="I11" s="573">
        <v>0</v>
      </c>
      <c r="J11" s="573">
        <v>0</v>
      </c>
      <c r="K11" s="574">
        <v>0</v>
      </c>
      <c r="L11" s="352" t="s">
        <v>272</v>
      </c>
      <c r="M11" s="302">
        <v>2105</v>
      </c>
      <c r="N11" s="573">
        <v>0</v>
      </c>
      <c r="O11" s="573">
        <v>0</v>
      </c>
      <c r="P11" s="574">
        <v>0</v>
      </c>
      <c r="Q11" s="573">
        <v>0</v>
      </c>
      <c r="R11" s="573">
        <v>0</v>
      </c>
      <c r="S11" s="574">
        <v>0</v>
      </c>
      <c r="T11" s="573">
        <v>0</v>
      </c>
      <c r="U11" s="573">
        <v>0</v>
      </c>
      <c r="V11" s="574">
        <v>0</v>
      </c>
      <c r="W11" s="352" t="s">
        <v>272</v>
      </c>
      <c r="X11" s="302">
        <v>2105</v>
      </c>
      <c r="Y11" s="573">
        <v>0</v>
      </c>
      <c r="Z11" s="573">
        <v>0</v>
      </c>
      <c r="AA11" s="574">
        <v>0</v>
      </c>
      <c r="AB11" s="573">
        <v>0</v>
      </c>
      <c r="AC11" s="573">
        <v>0</v>
      </c>
      <c r="AD11" s="574">
        <v>0</v>
      </c>
      <c r="AE11" s="573">
        <v>0</v>
      </c>
      <c r="AF11" s="573">
        <v>0</v>
      </c>
      <c r="AG11" s="574">
        <v>0</v>
      </c>
      <c r="AH11" s="352" t="s">
        <v>272</v>
      </c>
      <c r="AI11" s="302">
        <v>2105</v>
      </c>
      <c r="AJ11" s="573">
        <v>0</v>
      </c>
      <c r="AK11" s="573">
        <v>0</v>
      </c>
      <c r="AL11" s="574">
        <v>0</v>
      </c>
      <c r="AM11" s="573">
        <v>399</v>
      </c>
      <c r="AN11" s="573">
        <v>502</v>
      </c>
      <c r="AO11" s="574">
        <v>125.81453634085213</v>
      </c>
      <c r="AP11" s="573">
        <v>0</v>
      </c>
      <c r="AQ11" s="573">
        <v>0</v>
      </c>
      <c r="AR11" s="574">
        <v>0</v>
      </c>
      <c r="AS11" s="352" t="s">
        <v>272</v>
      </c>
      <c r="AT11" s="302">
        <v>2105</v>
      </c>
      <c r="AU11" s="573">
        <v>0</v>
      </c>
      <c r="AV11" s="573">
        <v>0</v>
      </c>
      <c r="AW11" s="574">
        <v>0</v>
      </c>
      <c r="AX11" s="573">
        <v>0</v>
      </c>
      <c r="AY11" s="573">
        <v>0</v>
      </c>
      <c r="AZ11" s="574">
        <v>0</v>
      </c>
      <c r="BA11" s="573">
        <v>0</v>
      </c>
      <c r="BB11" s="573">
        <v>0</v>
      </c>
      <c r="BC11" s="574">
        <v>0</v>
      </c>
      <c r="BD11" s="352" t="s">
        <v>272</v>
      </c>
      <c r="BE11" s="302">
        <v>2105</v>
      </c>
      <c r="BF11" s="573">
        <v>0</v>
      </c>
      <c r="BG11" s="573">
        <v>0</v>
      </c>
      <c r="BH11" s="574">
        <v>0</v>
      </c>
      <c r="BI11" s="573">
        <v>0</v>
      </c>
      <c r="BJ11" s="573">
        <v>0</v>
      </c>
      <c r="BK11" s="574">
        <v>0</v>
      </c>
      <c r="BL11" s="573">
        <v>0</v>
      </c>
      <c r="BM11" s="573">
        <v>0</v>
      </c>
      <c r="BN11" s="574">
        <v>0</v>
      </c>
      <c r="BO11" s="352" t="s">
        <v>272</v>
      </c>
      <c r="BP11" s="302">
        <v>2105</v>
      </c>
      <c r="BQ11" s="573">
        <v>0</v>
      </c>
      <c r="BR11" s="573">
        <v>0</v>
      </c>
      <c r="BS11" s="574">
        <v>0</v>
      </c>
      <c r="BT11" s="573">
        <v>0</v>
      </c>
      <c r="BU11" s="573">
        <v>0</v>
      </c>
      <c r="BV11" s="574">
        <v>0</v>
      </c>
      <c r="BW11" s="573">
        <v>0</v>
      </c>
      <c r="BX11" s="573">
        <v>0</v>
      </c>
      <c r="BY11" s="574">
        <v>0</v>
      </c>
    </row>
    <row r="12" spans="1:77" ht="13.5" customHeight="1" x14ac:dyDescent="0.25">
      <c r="A12" s="352" t="s">
        <v>481</v>
      </c>
      <c r="B12" s="302">
        <v>2106</v>
      </c>
      <c r="C12" s="573">
        <v>68</v>
      </c>
      <c r="D12" s="573">
        <v>335</v>
      </c>
      <c r="E12" s="574">
        <v>492.64705882352939</v>
      </c>
      <c r="F12" s="573">
        <v>0</v>
      </c>
      <c r="G12" s="573">
        <v>0</v>
      </c>
      <c r="H12" s="574">
        <v>0</v>
      </c>
      <c r="I12" s="573">
        <v>0</v>
      </c>
      <c r="J12" s="573">
        <v>0</v>
      </c>
      <c r="K12" s="574">
        <v>0</v>
      </c>
      <c r="L12" s="352" t="s">
        <v>481</v>
      </c>
      <c r="M12" s="302">
        <v>2106</v>
      </c>
      <c r="N12" s="573">
        <v>0</v>
      </c>
      <c r="O12" s="573">
        <v>0</v>
      </c>
      <c r="P12" s="574">
        <v>0</v>
      </c>
      <c r="Q12" s="573">
        <v>0</v>
      </c>
      <c r="R12" s="573">
        <v>0</v>
      </c>
      <c r="S12" s="574">
        <v>0</v>
      </c>
      <c r="T12" s="573">
        <v>0</v>
      </c>
      <c r="U12" s="573">
        <v>0</v>
      </c>
      <c r="V12" s="574">
        <v>0</v>
      </c>
      <c r="W12" s="352" t="s">
        <v>481</v>
      </c>
      <c r="X12" s="302">
        <v>2106</v>
      </c>
      <c r="Y12" s="573">
        <v>0</v>
      </c>
      <c r="Z12" s="573">
        <v>0</v>
      </c>
      <c r="AA12" s="574">
        <v>0</v>
      </c>
      <c r="AB12" s="573">
        <v>0</v>
      </c>
      <c r="AC12" s="573">
        <v>0</v>
      </c>
      <c r="AD12" s="574">
        <v>0</v>
      </c>
      <c r="AE12" s="573">
        <v>0</v>
      </c>
      <c r="AF12" s="573">
        <v>0</v>
      </c>
      <c r="AG12" s="574">
        <v>0</v>
      </c>
      <c r="AH12" s="352" t="s">
        <v>481</v>
      </c>
      <c r="AI12" s="302">
        <v>2106</v>
      </c>
      <c r="AJ12" s="573">
        <v>0</v>
      </c>
      <c r="AK12" s="573">
        <v>0</v>
      </c>
      <c r="AL12" s="574">
        <v>0</v>
      </c>
      <c r="AM12" s="573">
        <v>62</v>
      </c>
      <c r="AN12" s="573">
        <v>333</v>
      </c>
      <c r="AO12" s="574">
        <v>537.09677419354841</v>
      </c>
      <c r="AP12" s="573">
        <v>0</v>
      </c>
      <c r="AQ12" s="573">
        <v>0</v>
      </c>
      <c r="AR12" s="574">
        <v>0</v>
      </c>
      <c r="AS12" s="352" t="s">
        <v>481</v>
      </c>
      <c r="AT12" s="302">
        <v>2106</v>
      </c>
      <c r="AU12" s="573">
        <v>0</v>
      </c>
      <c r="AV12" s="573">
        <v>0</v>
      </c>
      <c r="AW12" s="574">
        <v>0</v>
      </c>
      <c r="AX12" s="573">
        <v>0</v>
      </c>
      <c r="AY12" s="573">
        <v>0</v>
      </c>
      <c r="AZ12" s="574">
        <v>0</v>
      </c>
      <c r="BA12" s="573">
        <v>0</v>
      </c>
      <c r="BB12" s="573">
        <v>0</v>
      </c>
      <c r="BC12" s="574">
        <v>0</v>
      </c>
      <c r="BD12" s="352" t="s">
        <v>481</v>
      </c>
      <c r="BE12" s="302">
        <v>2106</v>
      </c>
      <c r="BF12" s="573">
        <v>0</v>
      </c>
      <c r="BG12" s="573">
        <v>0</v>
      </c>
      <c r="BH12" s="574">
        <v>0</v>
      </c>
      <c r="BI12" s="573">
        <v>0</v>
      </c>
      <c r="BJ12" s="573">
        <v>0</v>
      </c>
      <c r="BK12" s="574">
        <v>0</v>
      </c>
      <c r="BL12" s="573">
        <v>0</v>
      </c>
      <c r="BM12" s="573">
        <v>0</v>
      </c>
      <c r="BN12" s="574">
        <v>0</v>
      </c>
      <c r="BO12" s="352" t="s">
        <v>481</v>
      </c>
      <c r="BP12" s="302">
        <v>2106</v>
      </c>
      <c r="BQ12" s="573">
        <v>6</v>
      </c>
      <c r="BR12" s="573">
        <v>2</v>
      </c>
      <c r="BS12" s="574">
        <v>33.333333333333336</v>
      </c>
      <c r="BT12" s="573">
        <v>6</v>
      </c>
      <c r="BU12" s="573">
        <v>2</v>
      </c>
      <c r="BV12" s="574">
        <v>33.333333333333336</v>
      </c>
      <c r="BW12" s="573">
        <v>0</v>
      </c>
      <c r="BX12" s="573">
        <v>0</v>
      </c>
      <c r="BY12" s="574">
        <v>0</v>
      </c>
    </row>
    <row r="13" spans="1:77" ht="13.5" customHeight="1" x14ac:dyDescent="0.25">
      <c r="A13" s="352" t="s">
        <v>274</v>
      </c>
      <c r="B13" s="302">
        <v>2107</v>
      </c>
      <c r="C13" s="573">
        <v>4781</v>
      </c>
      <c r="D13" s="573">
        <v>6657</v>
      </c>
      <c r="E13" s="574">
        <v>139.23865300146412</v>
      </c>
      <c r="F13" s="573">
        <v>0</v>
      </c>
      <c r="G13" s="573">
        <v>0</v>
      </c>
      <c r="H13" s="574">
        <v>0</v>
      </c>
      <c r="I13" s="573">
        <v>0</v>
      </c>
      <c r="J13" s="573">
        <v>0</v>
      </c>
      <c r="K13" s="574">
        <v>0</v>
      </c>
      <c r="L13" s="352" t="s">
        <v>274</v>
      </c>
      <c r="M13" s="302">
        <v>2107</v>
      </c>
      <c r="N13" s="573">
        <v>0</v>
      </c>
      <c r="O13" s="573">
        <v>0</v>
      </c>
      <c r="P13" s="574">
        <v>0</v>
      </c>
      <c r="Q13" s="573">
        <v>0</v>
      </c>
      <c r="R13" s="573">
        <v>0</v>
      </c>
      <c r="S13" s="574">
        <v>0</v>
      </c>
      <c r="T13" s="573">
        <v>0</v>
      </c>
      <c r="U13" s="573">
        <v>0</v>
      </c>
      <c r="V13" s="574">
        <v>0</v>
      </c>
      <c r="W13" s="352" t="s">
        <v>274</v>
      </c>
      <c r="X13" s="302">
        <v>2107</v>
      </c>
      <c r="Y13" s="573">
        <v>0</v>
      </c>
      <c r="Z13" s="573">
        <v>0</v>
      </c>
      <c r="AA13" s="574">
        <v>0</v>
      </c>
      <c r="AB13" s="573">
        <v>0</v>
      </c>
      <c r="AC13" s="573">
        <v>0</v>
      </c>
      <c r="AD13" s="574">
        <v>0</v>
      </c>
      <c r="AE13" s="573">
        <v>0</v>
      </c>
      <c r="AF13" s="573">
        <v>0</v>
      </c>
      <c r="AG13" s="574">
        <v>0</v>
      </c>
      <c r="AH13" s="352" t="s">
        <v>274</v>
      </c>
      <c r="AI13" s="302">
        <v>2107</v>
      </c>
      <c r="AJ13" s="573">
        <v>0</v>
      </c>
      <c r="AK13" s="573">
        <v>0</v>
      </c>
      <c r="AL13" s="574">
        <v>0</v>
      </c>
      <c r="AM13" s="573">
        <v>4781</v>
      </c>
      <c r="AN13" s="573">
        <v>6657</v>
      </c>
      <c r="AO13" s="574">
        <v>139.23865300146412</v>
      </c>
      <c r="AP13" s="573">
        <v>0</v>
      </c>
      <c r="AQ13" s="573">
        <v>0</v>
      </c>
      <c r="AR13" s="574">
        <v>0</v>
      </c>
      <c r="AS13" s="352" t="s">
        <v>274</v>
      </c>
      <c r="AT13" s="302">
        <v>2107</v>
      </c>
      <c r="AU13" s="573">
        <v>0</v>
      </c>
      <c r="AV13" s="573">
        <v>0</v>
      </c>
      <c r="AW13" s="574">
        <v>0</v>
      </c>
      <c r="AX13" s="573">
        <v>0</v>
      </c>
      <c r="AY13" s="573">
        <v>0</v>
      </c>
      <c r="AZ13" s="574">
        <v>0</v>
      </c>
      <c r="BA13" s="573">
        <v>0</v>
      </c>
      <c r="BB13" s="573">
        <v>0</v>
      </c>
      <c r="BC13" s="574">
        <v>0</v>
      </c>
      <c r="BD13" s="352" t="s">
        <v>274</v>
      </c>
      <c r="BE13" s="302">
        <v>2107</v>
      </c>
      <c r="BF13" s="573">
        <v>0</v>
      </c>
      <c r="BG13" s="573">
        <v>0</v>
      </c>
      <c r="BH13" s="574">
        <v>0</v>
      </c>
      <c r="BI13" s="573">
        <v>0</v>
      </c>
      <c r="BJ13" s="573">
        <v>0</v>
      </c>
      <c r="BK13" s="574">
        <v>0</v>
      </c>
      <c r="BL13" s="573">
        <v>0</v>
      </c>
      <c r="BM13" s="573">
        <v>0</v>
      </c>
      <c r="BN13" s="574">
        <v>0</v>
      </c>
      <c r="BO13" s="352" t="s">
        <v>274</v>
      </c>
      <c r="BP13" s="302">
        <v>2107</v>
      </c>
      <c r="BQ13" s="573">
        <v>0</v>
      </c>
      <c r="BR13" s="573">
        <v>0</v>
      </c>
      <c r="BS13" s="574">
        <v>0</v>
      </c>
      <c r="BT13" s="573">
        <v>0</v>
      </c>
      <c r="BU13" s="573">
        <v>0</v>
      </c>
      <c r="BV13" s="574">
        <v>0</v>
      </c>
      <c r="BW13" s="573">
        <v>0</v>
      </c>
      <c r="BX13" s="573">
        <v>0</v>
      </c>
      <c r="BY13" s="574">
        <v>0</v>
      </c>
    </row>
    <row r="14" spans="1:77" ht="13.5" customHeight="1" x14ac:dyDescent="0.25">
      <c r="A14" s="352" t="s">
        <v>275</v>
      </c>
      <c r="B14" s="302">
        <v>2108</v>
      </c>
      <c r="C14" s="573">
        <v>104</v>
      </c>
      <c r="D14" s="573">
        <v>281</v>
      </c>
      <c r="E14" s="574">
        <v>270.19230769230768</v>
      </c>
      <c r="F14" s="573">
        <v>0</v>
      </c>
      <c r="G14" s="573">
        <v>0</v>
      </c>
      <c r="H14" s="574">
        <v>0</v>
      </c>
      <c r="I14" s="573">
        <v>0</v>
      </c>
      <c r="J14" s="573">
        <v>0</v>
      </c>
      <c r="K14" s="574">
        <v>0</v>
      </c>
      <c r="L14" s="352" t="s">
        <v>275</v>
      </c>
      <c r="M14" s="302">
        <v>2108</v>
      </c>
      <c r="N14" s="573">
        <v>0</v>
      </c>
      <c r="O14" s="573">
        <v>0</v>
      </c>
      <c r="P14" s="574">
        <v>0</v>
      </c>
      <c r="Q14" s="573">
        <v>0</v>
      </c>
      <c r="R14" s="573">
        <v>0</v>
      </c>
      <c r="S14" s="574">
        <v>0</v>
      </c>
      <c r="T14" s="573">
        <v>0</v>
      </c>
      <c r="U14" s="573">
        <v>0</v>
      </c>
      <c r="V14" s="574">
        <v>0</v>
      </c>
      <c r="W14" s="352" t="s">
        <v>275</v>
      </c>
      <c r="X14" s="302">
        <v>2108</v>
      </c>
      <c r="Y14" s="573">
        <v>0</v>
      </c>
      <c r="Z14" s="573">
        <v>0</v>
      </c>
      <c r="AA14" s="574">
        <v>0</v>
      </c>
      <c r="AB14" s="573">
        <v>0</v>
      </c>
      <c r="AC14" s="573">
        <v>0</v>
      </c>
      <c r="AD14" s="574">
        <v>0</v>
      </c>
      <c r="AE14" s="573">
        <v>0</v>
      </c>
      <c r="AF14" s="573">
        <v>0</v>
      </c>
      <c r="AG14" s="574">
        <v>0</v>
      </c>
      <c r="AH14" s="352" t="s">
        <v>275</v>
      </c>
      <c r="AI14" s="302">
        <v>2108</v>
      </c>
      <c r="AJ14" s="573">
        <v>0</v>
      </c>
      <c r="AK14" s="573">
        <v>0</v>
      </c>
      <c r="AL14" s="574">
        <v>0</v>
      </c>
      <c r="AM14" s="573">
        <v>100</v>
      </c>
      <c r="AN14" s="573">
        <v>277</v>
      </c>
      <c r="AO14" s="574">
        <v>277</v>
      </c>
      <c r="AP14" s="573">
        <v>0</v>
      </c>
      <c r="AQ14" s="573">
        <v>0</v>
      </c>
      <c r="AR14" s="574">
        <v>0</v>
      </c>
      <c r="AS14" s="352" t="s">
        <v>275</v>
      </c>
      <c r="AT14" s="302">
        <v>2108</v>
      </c>
      <c r="AU14" s="573">
        <v>0</v>
      </c>
      <c r="AV14" s="573">
        <v>0</v>
      </c>
      <c r="AW14" s="574">
        <v>0</v>
      </c>
      <c r="AX14" s="573">
        <v>0</v>
      </c>
      <c r="AY14" s="573">
        <v>0</v>
      </c>
      <c r="AZ14" s="574">
        <v>0</v>
      </c>
      <c r="BA14" s="573">
        <v>0</v>
      </c>
      <c r="BB14" s="573">
        <v>0</v>
      </c>
      <c r="BC14" s="574">
        <v>0</v>
      </c>
      <c r="BD14" s="352" t="s">
        <v>275</v>
      </c>
      <c r="BE14" s="302">
        <v>2108</v>
      </c>
      <c r="BF14" s="573">
        <v>0</v>
      </c>
      <c r="BG14" s="573">
        <v>0</v>
      </c>
      <c r="BH14" s="574">
        <v>0</v>
      </c>
      <c r="BI14" s="573">
        <v>0</v>
      </c>
      <c r="BJ14" s="573">
        <v>0</v>
      </c>
      <c r="BK14" s="574">
        <v>0</v>
      </c>
      <c r="BL14" s="573">
        <v>0</v>
      </c>
      <c r="BM14" s="573">
        <v>0</v>
      </c>
      <c r="BN14" s="574">
        <v>0</v>
      </c>
      <c r="BO14" s="352" t="s">
        <v>275</v>
      </c>
      <c r="BP14" s="302">
        <v>2108</v>
      </c>
      <c r="BQ14" s="573">
        <v>4</v>
      </c>
      <c r="BR14" s="573">
        <v>4</v>
      </c>
      <c r="BS14" s="574">
        <v>100</v>
      </c>
      <c r="BT14" s="573">
        <v>4</v>
      </c>
      <c r="BU14" s="573">
        <v>4</v>
      </c>
      <c r="BV14" s="574">
        <v>100</v>
      </c>
      <c r="BW14" s="573">
        <v>0</v>
      </c>
      <c r="BX14" s="573">
        <v>0</v>
      </c>
      <c r="BY14" s="574">
        <v>0</v>
      </c>
    </row>
    <row r="15" spans="1:77" ht="13.5" customHeight="1" x14ac:dyDescent="0.25">
      <c r="A15" s="352" t="s">
        <v>276</v>
      </c>
      <c r="B15" s="302">
        <v>2109</v>
      </c>
      <c r="C15" s="573">
        <v>0</v>
      </c>
      <c r="D15" s="573">
        <v>0</v>
      </c>
      <c r="E15" s="574">
        <v>0</v>
      </c>
      <c r="F15" s="573">
        <v>0</v>
      </c>
      <c r="G15" s="573">
        <v>0</v>
      </c>
      <c r="H15" s="574">
        <v>0</v>
      </c>
      <c r="I15" s="573">
        <v>0</v>
      </c>
      <c r="J15" s="573">
        <v>0</v>
      </c>
      <c r="K15" s="574">
        <v>0</v>
      </c>
      <c r="L15" s="352" t="s">
        <v>276</v>
      </c>
      <c r="M15" s="302">
        <v>2109</v>
      </c>
      <c r="N15" s="573">
        <v>0</v>
      </c>
      <c r="O15" s="573">
        <v>0</v>
      </c>
      <c r="P15" s="574">
        <v>0</v>
      </c>
      <c r="Q15" s="573">
        <v>0</v>
      </c>
      <c r="R15" s="573">
        <v>0</v>
      </c>
      <c r="S15" s="574">
        <v>0</v>
      </c>
      <c r="T15" s="573">
        <v>0</v>
      </c>
      <c r="U15" s="573">
        <v>0</v>
      </c>
      <c r="V15" s="574">
        <v>0</v>
      </c>
      <c r="W15" s="352" t="s">
        <v>276</v>
      </c>
      <c r="X15" s="302">
        <v>2109</v>
      </c>
      <c r="Y15" s="573">
        <v>0</v>
      </c>
      <c r="Z15" s="573">
        <v>0</v>
      </c>
      <c r="AA15" s="574">
        <v>0</v>
      </c>
      <c r="AB15" s="573">
        <v>0</v>
      </c>
      <c r="AC15" s="573">
        <v>0</v>
      </c>
      <c r="AD15" s="574">
        <v>0</v>
      </c>
      <c r="AE15" s="573">
        <v>0</v>
      </c>
      <c r="AF15" s="573">
        <v>0</v>
      </c>
      <c r="AG15" s="574">
        <v>0</v>
      </c>
      <c r="AH15" s="352" t="s">
        <v>276</v>
      </c>
      <c r="AI15" s="302">
        <v>2109</v>
      </c>
      <c r="AJ15" s="573">
        <v>0</v>
      </c>
      <c r="AK15" s="573">
        <v>0</v>
      </c>
      <c r="AL15" s="574">
        <v>0</v>
      </c>
      <c r="AM15" s="573">
        <v>0</v>
      </c>
      <c r="AN15" s="573">
        <v>0</v>
      </c>
      <c r="AO15" s="574">
        <v>0</v>
      </c>
      <c r="AP15" s="573">
        <v>0</v>
      </c>
      <c r="AQ15" s="573">
        <v>0</v>
      </c>
      <c r="AR15" s="574">
        <v>0</v>
      </c>
      <c r="AS15" s="352" t="s">
        <v>276</v>
      </c>
      <c r="AT15" s="302">
        <v>2109</v>
      </c>
      <c r="AU15" s="573">
        <v>0</v>
      </c>
      <c r="AV15" s="573">
        <v>0</v>
      </c>
      <c r="AW15" s="574">
        <v>0</v>
      </c>
      <c r="AX15" s="573">
        <v>0</v>
      </c>
      <c r="AY15" s="573">
        <v>0</v>
      </c>
      <c r="AZ15" s="574">
        <v>0</v>
      </c>
      <c r="BA15" s="573">
        <v>0</v>
      </c>
      <c r="BB15" s="573">
        <v>0</v>
      </c>
      <c r="BC15" s="574">
        <v>0</v>
      </c>
      <c r="BD15" s="352" t="s">
        <v>276</v>
      </c>
      <c r="BE15" s="302">
        <v>2109</v>
      </c>
      <c r="BF15" s="573">
        <v>0</v>
      </c>
      <c r="BG15" s="573">
        <v>0</v>
      </c>
      <c r="BH15" s="574">
        <v>0</v>
      </c>
      <c r="BI15" s="573">
        <v>0</v>
      </c>
      <c r="BJ15" s="573">
        <v>0</v>
      </c>
      <c r="BK15" s="574">
        <v>0</v>
      </c>
      <c r="BL15" s="573">
        <v>0</v>
      </c>
      <c r="BM15" s="573">
        <v>0</v>
      </c>
      <c r="BN15" s="574">
        <v>0</v>
      </c>
      <c r="BO15" s="352" t="s">
        <v>276</v>
      </c>
      <c r="BP15" s="302">
        <v>2109</v>
      </c>
      <c r="BQ15" s="573">
        <v>0</v>
      </c>
      <c r="BR15" s="573">
        <v>0</v>
      </c>
      <c r="BS15" s="574">
        <v>0</v>
      </c>
      <c r="BT15" s="573">
        <v>0</v>
      </c>
      <c r="BU15" s="573">
        <v>0</v>
      </c>
      <c r="BV15" s="574">
        <v>0</v>
      </c>
      <c r="BW15" s="573">
        <v>0</v>
      </c>
      <c r="BX15" s="573">
        <v>0</v>
      </c>
      <c r="BY15" s="574">
        <v>0</v>
      </c>
    </row>
    <row r="16" spans="1:77" ht="13.5" customHeight="1" x14ac:dyDescent="0.25">
      <c r="A16" s="352" t="s">
        <v>277</v>
      </c>
      <c r="B16" s="302">
        <v>2110</v>
      </c>
      <c r="C16" s="573">
        <v>34582</v>
      </c>
      <c r="D16" s="573">
        <v>27048</v>
      </c>
      <c r="E16" s="574">
        <v>78.214099820715987</v>
      </c>
      <c r="F16" s="573">
        <v>1952</v>
      </c>
      <c r="G16" s="573">
        <v>2657</v>
      </c>
      <c r="H16" s="574">
        <v>136.11680327868854</v>
      </c>
      <c r="I16" s="573">
        <v>1952</v>
      </c>
      <c r="J16" s="573">
        <v>2553</v>
      </c>
      <c r="K16" s="574">
        <v>130.7889344262295</v>
      </c>
      <c r="L16" s="352" t="s">
        <v>277</v>
      </c>
      <c r="M16" s="302">
        <v>2110</v>
      </c>
      <c r="N16" s="573">
        <v>0</v>
      </c>
      <c r="O16" s="573">
        <v>0</v>
      </c>
      <c r="P16" s="574">
        <v>0</v>
      </c>
      <c r="Q16" s="573">
        <v>0</v>
      </c>
      <c r="R16" s="573">
        <v>0</v>
      </c>
      <c r="S16" s="574">
        <v>0</v>
      </c>
      <c r="T16" s="573">
        <v>0</v>
      </c>
      <c r="U16" s="573">
        <v>0</v>
      </c>
      <c r="V16" s="574">
        <v>0</v>
      </c>
      <c r="W16" s="352" t="s">
        <v>277</v>
      </c>
      <c r="X16" s="302">
        <v>2110</v>
      </c>
      <c r="Y16" s="573">
        <v>0</v>
      </c>
      <c r="Z16" s="573">
        <v>104</v>
      </c>
      <c r="AA16" s="574">
        <v>0</v>
      </c>
      <c r="AB16" s="573">
        <v>0</v>
      </c>
      <c r="AC16" s="573">
        <v>0</v>
      </c>
      <c r="AD16" s="574">
        <v>0</v>
      </c>
      <c r="AE16" s="573">
        <v>0</v>
      </c>
      <c r="AF16" s="573">
        <v>0</v>
      </c>
      <c r="AG16" s="574">
        <v>0</v>
      </c>
      <c r="AH16" s="352" t="s">
        <v>277</v>
      </c>
      <c r="AI16" s="302">
        <v>2110</v>
      </c>
      <c r="AJ16" s="573">
        <v>0</v>
      </c>
      <c r="AK16" s="573">
        <v>0</v>
      </c>
      <c r="AL16" s="574">
        <v>0</v>
      </c>
      <c r="AM16" s="573">
        <v>1276</v>
      </c>
      <c r="AN16" s="573">
        <v>4355</v>
      </c>
      <c r="AO16" s="574">
        <v>341.30094043887146</v>
      </c>
      <c r="AP16" s="573">
        <v>524</v>
      </c>
      <c r="AQ16" s="573">
        <v>2198</v>
      </c>
      <c r="AR16" s="574">
        <v>419.46564885496184</v>
      </c>
      <c r="AS16" s="352" t="s">
        <v>277</v>
      </c>
      <c r="AT16" s="302">
        <v>2110</v>
      </c>
      <c r="AU16" s="573">
        <v>0</v>
      </c>
      <c r="AV16" s="573">
        <v>0</v>
      </c>
      <c r="AW16" s="574">
        <v>0</v>
      </c>
      <c r="AX16" s="573">
        <v>0</v>
      </c>
      <c r="AY16" s="573">
        <v>487</v>
      </c>
      <c r="AZ16" s="574">
        <v>0</v>
      </c>
      <c r="BA16" s="573">
        <v>0</v>
      </c>
      <c r="BB16" s="573">
        <v>66</v>
      </c>
      <c r="BC16" s="574">
        <v>0</v>
      </c>
      <c r="BD16" s="352" t="s">
        <v>277</v>
      </c>
      <c r="BE16" s="302">
        <v>2110</v>
      </c>
      <c r="BF16" s="573">
        <v>0</v>
      </c>
      <c r="BG16" s="573">
        <v>421</v>
      </c>
      <c r="BH16" s="574">
        <v>0</v>
      </c>
      <c r="BI16" s="573">
        <v>0</v>
      </c>
      <c r="BJ16" s="573">
        <v>0</v>
      </c>
      <c r="BK16" s="574">
        <v>0</v>
      </c>
      <c r="BL16" s="573">
        <v>0</v>
      </c>
      <c r="BM16" s="573">
        <v>0</v>
      </c>
      <c r="BN16" s="574">
        <v>0</v>
      </c>
      <c r="BO16" s="352" t="s">
        <v>277</v>
      </c>
      <c r="BP16" s="302">
        <v>2110</v>
      </c>
      <c r="BQ16" s="573">
        <v>31354</v>
      </c>
      <c r="BR16" s="573">
        <v>19549</v>
      </c>
      <c r="BS16" s="574">
        <v>62.349301524526375</v>
      </c>
      <c r="BT16" s="573">
        <v>22110</v>
      </c>
      <c r="BU16" s="573">
        <v>16032</v>
      </c>
      <c r="BV16" s="574">
        <v>72.51017639077341</v>
      </c>
      <c r="BW16" s="573">
        <v>0</v>
      </c>
      <c r="BX16" s="573">
        <v>0</v>
      </c>
      <c r="BY16" s="574">
        <v>0</v>
      </c>
    </row>
    <row r="17" spans="1:77" ht="13.5" customHeight="1" x14ac:dyDescent="0.25">
      <c r="A17" s="352" t="s">
        <v>278</v>
      </c>
      <c r="B17" s="302">
        <v>2111</v>
      </c>
      <c r="C17" s="573">
        <v>151834</v>
      </c>
      <c r="D17" s="573">
        <v>193272</v>
      </c>
      <c r="E17" s="574">
        <v>127.2916474570913</v>
      </c>
      <c r="F17" s="573">
        <v>12706</v>
      </c>
      <c r="G17" s="573">
        <v>45164</v>
      </c>
      <c r="H17" s="574">
        <v>355.45411616559107</v>
      </c>
      <c r="I17" s="573">
        <v>3500</v>
      </c>
      <c r="J17" s="573">
        <v>26186</v>
      </c>
      <c r="K17" s="574">
        <v>748.17142857142858</v>
      </c>
      <c r="L17" s="352" t="s">
        <v>278</v>
      </c>
      <c r="M17" s="302">
        <v>2111</v>
      </c>
      <c r="N17" s="573">
        <v>0</v>
      </c>
      <c r="O17" s="573">
        <v>0</v>
      </c>
      <c r="P17" s="574">
        <v>0</v>
      </c>
      <c r="Q17" s="573">
        <v>0</v>
      </c>
      <c r="R17" s="573">
        <v>0</v>
      </c>
      <c r="S17" s="574">
        <v>0</v>
      </c>
      <c r="T17" s="573">
        <v>9206</v>
      </c>
      <c r="U17" s="573">
        <v>18828</v>
      </c>
      <c r="V17" s="574">
        <v>204.51879209211384</v>
      </c>
      <c r="W17" s="352" t="s">
        <v>278</v>
      </c>
      <c r="X17" s="302">
        <v>2111</v>
      </c>
      <c r="Y17" s="573">
        <v>0</v>
      </c>
      <c r="Z17" s="573">
        <v>0</v>
      </c>
      <c r="AA17" s="574">
        <v>0</v>
      </c>
      <c r="AB17" s="573">
        <v>0</v>
      </c>
      <c r="AC17" s="573">
        <v>150</v>
      </c>
      <c r="AD17" s="574">
        <v>0</v>
      </c>
      <c r="AE17" s="573">
        <v>0</v>
      </c>
      <c r="AF17" s="573">
        <v>0</v>
      </c>
      <c r="AG17" s="574">
        <v>0</v>
      </c>
      <c r="AH17" s="352" t="s">
        <v>278</v>
      </c>
      <c r="AI17" s="302">
        <v>2111</v>
      </c>
      <c r="AJ17" s="573">
        <v>0</v>
      </c>
      <c r="AK17" s="573">
        <v>0</v>
      </c>
      <c r="AL17" s="574">
        <v>0</v>
      </c>
      <c r="AM17" s="573">
        <v>121417</v>
      </c>
      <c r="AN17" s="573">
        <v>128867</v>
      </c>
      <c r="AO17" s="574">
        <v>106.13587883080622</v>
      </c>
      <c r="AP17" s="573">
        <v>300</v>
      </c>
      <c r="AQ17" s="573">
        <v>265</v>
      </c>
      <c r="AR17" s="574">
        <v>88.333333333333329</v>
      </c>
      <c r="AS17" s="352" t="s">
        <v>278</v>
      </c>
      <c r="AT17" s="302">
        <v>2111</v>
      </c>
      <c r="AU17" s="573">
        <v>0</v>
      </c>
      <c r="AV17" s="573">
        <v>0</v>
      </c>
      <c r="AW17" s="574">
        <v>0</v>
      </c>
      <c r="AX17" s="573">
        <v>5700</v>
      </c>
      <c r="AY17" s="573">
        <v>4263</v>
      </c>
      <c r="AZ17" s="574">
        <v>74.78947368421052</v>
      </c>
      <c r="BA17" s="573">
        <v>3200</v>
      </c>
      <c r="BB17" s="573">
        <v>3200</v>
      </c>
      <c r="BC17" s="574">
        <v>100</v>
      </c>
      <c r="BD17" s="352" t="s">
        <v>278</v>
      </c>
      <c r="BE17" s="302">
        <v>2111</v>
      </c>
      <c r="BF17" s="573">
        <v>2500</v>
      </c>
      <c r="BG17" s="573">
        <v>1063</v>
      </c>
      <c r="BH17" s="574">
        <v>42.52</v>
      </c>
      <c r="BI17" s="573">
        <v>0</v>
      </c>
      <c r="BJ17" s="573">
        <v>0</v>
      </c>
      <c r="BK17" s="574">
        <v>0</v>
      </c>
      <c r="BL17" s="573">
        <v>0</v>
      </c>
      <c r="BM17" s="573">
        <v>0</v>
      </c>
      <c r="BN17" s="574">
        <v>0</v>
      </c>
      <c r="BO17" s="352" t="s">
        <v>278</v>
      </c>
      <c r="BP17" s="302">
        <v>2111</v>
      </c>
      <c r="BQ17" s="573">
        <v>12011</v>
      </c>
      <c r="BR17" s="573">
        <v>14978</v>
      </c>
      <c r="BS17" s="574">
        <v>124.70235617350762</v>
      </c>
      <c r="BT17" s="573">
        <v>12011</v>
      </c>
      <c r="BU17" s="573">
        <v>14978</v>
      </c>
      <c r="BV17" s="574">
        <v>124.70235617350762</v>
      </c>
      <c r="BW17" s="573">
        <v>0</v>
      </c>
      <c r="BX17" s="573">
        <v>0</v>
      </c>
      <c r="BY17" s="574">
        <v>0</v>
      </c>
    </row>
    <row r="18" spans="1:77" ht="13.5" customHeight="1" x14ac:dyDescent="0.25">
      <c r="A18" s="352" t="s">
        <v>279</v>
      </c>
      <c r="B18" s="302">
        <v>2112</v>
      </c>
      <c r="C18" s="573">
        <v>89646</v>
      </c>
      <c r="D18" s="573">
        <v>212350</v>
      </c>
      <c r="E18" s="574">
        <v>236.8761573299422</v>
      </c>
      <c r="F18" s="573">
        <v>29490</v>
      </c>
      <c r="G18" s="573">
        <v>150076</v>
      </c>
      <c r="H18" s="574">
        <v>508.90471346219061</v>
      </c>
      <c r="I18" s="573">
        <v>793</v>
      </c>
      <c r="J18" s="573">
        <v>12740</v>
      </c>
      <c r="K18" s="574">
        <v>1606.5573770491803</v>
      </c>
      <c r="L18" s="352" t="s">
        <v>279</v>
      </c>
      <c r="M18" s="302">
        <v>2112</v>
      </c>
      <c r="N18" s="573">
        <v>0</v>
      </c>
      <c r="O18" s="573">
        <v>0</v>
      </c>
      <c r="P18" s="574">
        <v>0</v>
      </c>
      <c r="Q18" s="573">
        <v>0</v>
      </c>
      <c r="R18" s="573">
        <v>0</v>
      </c>
      <c r="S18" s="574">
        <v>0</v>
      </c>
      <c r="T18" s="573">
        <v>5827</v>
      </c>
      <c r="U18" s="573">
        <v>25814</v>
      </c>
      <c r="V18" s="574">
        <v>443.00669298095073</v>
      </c>
      <c r="W18" s="352" t="s">
        <v>279</v>
      </c>
      <c r="X18" s="302">
        <v>2112</v>
      </c>
      <c r="Y18" s="573">
        <v>0</v>
      </c>
      <c r="Z18" s="573">
        <v>842</v>
      </c>
      <c r="AA18" s="574">
        <v>0</v>
      </c>
      <c r="AB18" s="573">
        <v>662</v>
      </c>
      <c r="AC18" s="573">
        <v>76494</v>
      </c>
      <c r="AD18" s="574">
        <v>11554.984894259818</v>
      </c>
      <c r="AE18" s="573">
        <v>0</v>
      </c>
      <c r="AF18" s="573">
        <v>7956</v>
      </c>
      <c r="AG18" s="574">
        <v>0</v>
      </c>
      <c r="AH18" s="352" t="s">
        <v>279</v>
      </c>
      <c r="AI18" s="302">
        <v>2112</v>
      </c>
      <c r="AJ18" s="573">
        <v>0</v>
      </c>
      <c r="AK18" s="573">
        <v>0</v>
      </c>
      <c r="AL18" s="574">
        <v>0</v>
      </c>
      <c r="AM18" s="573">
        <v>59114</v>
      </c>
      <c r="AN18" s="573">
        <v>57564</v>
      </c>
      <c r="AO18" s="574">
        <v>97.377947694285623</v>
      </c>
      <c r="AP18" s="573">
        <v>5600</v>
      </c>
      <c r="AQ18" s="573">
        <v>8343</v>
      </c>
      <c r="AR18" s="574">
        <v>148.98214285714286</v>
      </c>
      <c r="AS18" s="352" t="s">
        <v>279</v>
      </c>
      <c r="AT18" s="302">
        <v>2112</v>
      </c>
      <c r="AU18" s="573">
        <v>0</v>
      </c>
      <c r="AV18" s="573">
        <v>0</v>
      </c>
      <c r="AW18" s="574">
        <v>0</v>
      </c>
      <c r="AX18" s="573">
        <v>0</v>
      </c>
      <c r="AY18" s="573">
        <v>3122</v>
      </c>
      <c r="AZ18" s="574">
        <v>0</v>
      </c>
      <c r="BA18" s="573">
        <v>0</v>
      </c>
      <c r="BB18" s="573">
        <v>603</v>
      </c>
      <c r="BC18" s="574">
        <v>0</v>
      </c>
      <c r="BD18" s="352" t="s">
        <v>279</v>
      </c>
      <c r="BE18" s="302">
        <v>2112</v>
      </c>
      <c r="BF18" s="573">
        <v>0</v>
      </c>
      <c r="BG18" s="573">
        <v>2258</v>
      </c>
      <c r="BH18" s="574">
        <v>0</v>
      </c>
      <c r="BI18" s="573">
        <v>0</v>
      </c>
      <c r="BJ18" s="573">
        <v>261</v>
      </c>
      <c r="BK18" s="574">
        <v>0</v>
      </c>
      <c r="BL18" s="573">
        <v>0</v>
      </c>
      <c r="BM18" s="573">
        <v>0</v>
      </c>
      <c r="BN18" s="574">
        <v>0</v>
      </c>
      <c r="BO18" s="352" t="s">
        <v>279</v>
      </c>
      <c r="BP18" s="302">
        <v>2112</v>
      </c>
      <c r="BQ18" s="573">
        <v>1042</v>
      </c>
      <c r="BR18" s="573">
        <v>1588</v>
      </c>
      <c r="BS18" s="574">
        <v>152.39923224568139</v>
      </c>
      <c r="BT18" s="573">
        <v>992</v>
      </c>
      <c r="BU18" s="573">
        <v>1548</v>
      </c>
      <c r="BV18" s="574">
        <v>156.04838709677421</v>
      </c>
      <c r="BW18" s="573">
        <v>0</v>
      </c>
      <c r="BX18" s="573">
        <v>0</v>
      </c>
      <c r="BY18" s="574">
        <v>0</v>
      </c>
    </row>
    <row r="19" spans="1:77" ht="13.5" customHeight="1" x14ac:dyDescent="0.25">
      <c r="A19" s="352" t="s">
        <v>280</v>
      </c>
      <c r="B19" s="302">
        <v>2113</v>
      </c>
      <c r="C19" s="573">
        <v>23585</v>
      </c>
      <c r="D19" s="573">
        <v>32262</v>
      </c>
      <c r="E19" s="574">
        <v>136.79033283866866</v>
      </c>
      <c r="F19" s="573">
        <v>1770</v>
      </c>
      <c r="G19" s="573">
        <v>4491</v>
      </c>
      <c r="H19" s="574">
        <v>253.72881355932205</v>
      </c>
      <c r="I19" s="573">
        <v>0</v>
      </c>
      <c r="J19" s="573">
        <v>0</v>
      </c>
      <c r="K19" s="574">
        <v>0</v>
      </c>
      <c r="L19" s="352" t="s">
        <v>280</v>
      </c>
      <c r="M19" s="302">
        <v>2113</v>
      </c>
      <c r="N19" s="573">
        <v>0</v>
      </c>
      <c r="O19" s="573">
        <v>0</v>
      </c>
      <c r="P19" s="574">
        <v>0</v>
      </c>
      <c r="Q19" s="573">
        <v>0</v>
      </c>
      <c r="R19" s="573">
        <v>0</v>
      </c>
      <c r="S19" s="574">
        <v>0</v>
      </c>
      <c r="T19" s="573">
        <v>1770</v>
      </c>
      <c r="U19" s="573">
        <v>4473</v>
      </c>
      <c r="V19" s="574">
        <v>252.71186440677968</v>
      </c>
      <c r="W19" s="352" t="s">
        <v>280</v>
      </c>
      <c r="X19" s="302">
        <v>2113</v>
      </c>
      <c r="Y19" s="573">
        <v>0</v>
      </c>
      <c r="Z19" s="573">
        <v>18</v>
      </c>
      <c r="AA19" s="574">
        <v>0</v>
      </c>
      <c r="AB19" s="573">
        <v>0</v>
      </c>
      <c r="AC19" s="573">
        <v>0</v>
      </c>
      <c r="AD19" s="574">
        <v>0</v>
      </c>
      <c r="AE19" s="573">
        <v>0</v>
      </c>
      <c r="AF19" s="573">
        <v>0</v>
      </c>
      <c r="AG19" s="574">
        <v>0</v>
      </c>
      <c r="AH19" s="352" t="s">
        <v>280</v>
      </c>
      <c r="AI19" s="302">
        <v>2113</v>
      </c>
      <c r="AJ19" s="573">
        <v>0</v>
      </c>
      <c r="AK19" s="573">
        <v>0</v>
      </c>
      <c r="AL19" s="574">
        <v>0</v>
      </c>
      <c r="AM19" s="573">
        <v>21799</v>
      </c>
      <c r="AN19" s="573">
        <v>27692</v>
      </c>
      <c r="AO19" s="574">
        <v>127.03335015367676</v>
      </c>
      <c r="AP19" s="573">
        <v>1275</v>
      </c>
      <c r="AQ19" s="573">
        <v>838</v>
      </c>
      <c r="AR19" s="574">
        <v>65.725490196078425</v>
      </c>
      <c r="AS19" s="352" t="s">
        <v>280</v>
      </c>
      <c r="AT19" s="302">
        <v>2113</v>
      </c>
      <c r="AU19" s="573">
        <v>0</v>
      </c>
      <c r="AV19" s="573">
        <v>0</v>
      </c>
      <c r="AW19" s="574">
        <v>0</v>
      </c>
      <c r="AX19" s="573">
        <v>0</v>
      </c>
      <c r="AY19" s="573">
        <v>59</v>
      </c>
      <c r="AZ19" s="574">
        <v>0</v>
      </c>
      <c r="BA19" s="573">
        <v>0</v>
      </c>
      <c r="BB19" s="573">
        <v>0</v>
      </c>
      <c r="BC19" s="574">
        <v>0</v>
      </c>
      <c r="BD19" s="352" t="s">
        <v>280</v>
      </c>
      <c r="BE19" s="302">
        <v>2113</v>
      </c>
      <c r="BF19" s="573">
        <v>0</v>
      </c>
      <c r="BG19" s="573">
        <v>59</v>
      </c>
      <c r="BH19" s="574">
        <v>0</v>
      </c>
      <c r="BI19" s="573">
        <v>0</v>
      </c>
      <c r="BJ19" s="573">
        <v>0</v>
      </c>
      <c r="BK19" s="574">
        <v>0</v>
      </c>
      <c r="BL19" s="573">
        <v>0</v>
      </c>
      <c r="BM19" s="573">
        <v>0</v>
      </c>
      <c r="BN19" s="574">
        <v>0</v>
      </c>
      <c r="BO19" s="352" t="s">
        <v>280</v>
      </c>
      <c r="BP19" s="302">
        <v>2113</v>
      </c>
      <c r="BQ19" s="573">
        <v>16</v>
      </c>
      <c r="BR19" s="573">
        <v>20</v>
      </c>
      <c r="BS19" s="574">
        <v>125</v>
      </c>
      <c r="BT19" s="573">
        <v>16</v>
      </c>
      <c r="BU19" s="573">
        <v>20</v>
      </c>
      <c r="BV19" s="574">
        <v>125</v>
      </c>
      <c r="BW19" s="573">
        <v>0</v>
      </c>
      <c r="BX19" s="573">
        <v>0</v>
      </c>
      <c r="BY19" s="574">
        <v>0</v>
      </c>
    </row>
    <row r="20" spans="1:77" ht="13.5" customHeight="1" x14ac:dyDescent="0.25">
      <c r="A20" s="352" t="s">
        <v>281</v>
      </c>
      <c r="B20" s="302">
        <v>2115</v>
      </c>
      <c r="C20" s="573">
        <v>25142</v>
      </c>
      <c r="D20" s="573">
        <v>56785</v>
      </c>
      <c r="E20" s="574">
        <v>225.85713149311908</v>
      </c>
      <c r="F20" s="573">
        <v>3650</v>
      </c>
      <c r="G20" s="573">
        <v>6610</v>
      </c>
      <c r="H20" s="574">
        <v>181.0958904109589</v>
      </c>
      <c r="I20" s="573">
        <v>0</v>
      </c>
      <c r="J20" s="573">
        <v>0</v>
      </c>
      <c r="K20" s="574">
        <v>0</v>
      </c>
      <c r="L20" s="352" t="s">
        <v>281</v>
      </c>
      <c r="M20" s="302">
        <v>2115</v>
      </c>
      <c r="N20" s="573">
        <v>0</v>
      </c>
      <c r="O20" s="573">
        <v>0</v>
      </c>
      <c r="P20" s="574">
        <v>0</v>
      </c>
      <c r="Q20" s="573">
        <v>0</v>
      </c>
      <c r="R20" s="573">
        <v>0</v>
      </c>
      <c r="S20" s="574">
        <v>0</v>
      </c>
      <c r="T20" s="573">
        <v>3382</v>
      </c>
      <c r="U20" s="573">
        <v>3116</v>
      </c>
      <c r="V20" s="574">
        <v>92.13483146067415</v>
      </c>
      <c r="W20" s="352" t="s">
        <v>281</v>
      </c>
      <c r="X20" s="302">
        <v>2115</v>
      </c>
      <c r="Y20" s="573">
        <v>0</v>
      </c>
      <c r="Z20" s="573">
        <v>0</v>
      </c>
      <c r="AA20" s="574">
        <v>0</v>
      </c>
      <c r="AB20" s="573">
        <v>0</v>
      </c>
      <c r="AC20" s="573">
        <v>0</v>
      </c>
      <c r="AD20" s="574">
        <v>0</v>
      </c>
      <c r="AE20" s="573">
        <v>0</v>
      </c>
      <c r="AF20" s="573">
        <v>0</v>
      </c>
      <c r="AG20" s="574">
        <v>0</v>
      </c>
      <c r="AH20" s="352" t="s">
        <v>281</v>
      </c>
      <c r="AI20" s="302">
        <v>2115</v>
      </c>
      <c r="AJ20" s="573">
        <v>268</v>
      </c>
      <c r="AK20" s="573">
        <v>3494</v>
      </c>
      <c r="AL20" s="574">
        <v>1303.731343283582</v>
      </c>
      <c r="AM20" s="573">
        <v>5947</v>
      </c>
      <c r="AN20" s="573">
        <v>40756</v>
      </c>
      <c r="AO20" s="574">
        <v>685.32032957793842</v>
      </c>
      <c r="AP20" s="573">
        <v>0</v>
      </c>
      <c r="AQ20" s="573">
        <v>0</v>
      </c>
      <c r="AR20" s="574">
        <v>0</v>
      </c>
      <c r="AS20" s="352" t="s">
        <v>281</v>
      </c>
      <c r="AT20" s="302">
        <v>2115</v>
      </c>
      <c r="AU20" s="573">
        <v>0</v>
      </c>
      <c r="AV20" s="573">
        <v>0</v>
      </c>
      <c r="AW20" s="574">
        <v>0</v>
      </c>
      <c r="AX20" s="573">
        <v>3681</v>
      </c>
      <c r="AY20" s="573">
        <v>0</v>
      </c>
      <c r="AZ20" s="574">
        <v>0</v>
      </c>
      <c r="BA20" s="573">
        <v>3681</v>
      </c>
      <c r="BB20" s="573">
        <v>0</v>
      </c>
      <c r="BC20" s="574">
        <v>0</v>
      </c>
      <c r="BD20" s="352" t="s">
        <v>281</v>
      </c>
      <c r="BE20" s="302">
        <v>2115</v>
      </c>
      <c r="BF20" s="573">
        <v>0</v>
      </c>
      <c r="BG20" s="573">
        <v>0</v>
      </c>
      <c r="BH20" s="574">
        <v>0</v>
      </c>
      <c r="BI20" s="573">
        <v>0</v>
      </c>
      <c r="BJ20" s="573">
        <v>0</v>
      </c>
      <c r="BK20" s="574">
        <v>0</v>
      </c>
      <c r="BL20" s="573">
        <v>3317</v>
      </c>
      <c r="BM20" s="573">
        <v>1874</v>
      </c>
      <c r="BN20" s="574">
        <v>56.496834488996079</v>
      </c>
      <c r="BO20" s="352" t="s">
        <v>281</v>
      </c>
      <c r="BP20" s="302">
        <v>2115</v>
      </c>
      <c r="BQ20" s="573">
        <v>8547</v>
      </c>
      <c r="BR20" s="573">
        <v>7545</v>
      </c>
      <c r="BS20" s="574">
        <v>88.276588276588271</v>
      </c>
      <c r="BT20" s="573">
        <v>8389</v>
      </c>
      <c r="BU20" s="573">
        <v>7436</v>
      </c>
      <c r="BV20" s="574">
        <v>88.639885564429605</v>
      </c>
      <c r="BW20" s="573">
        <v>0</v>
      </c>
      <c r="BX20" s="573">
        <v>0</v>
      </c>
      <c r="BY20" s="574">
        <v>0</v>
      </c>
    </row>
    <row r="21" spans="1:77" ht="13.5" customHeight="1" x14ac:dyDescent="0.25">
      <c r="A21" s="352" t="s">
        <v>282</v>
      </c>
      <c r="B21" s="302">
        <v>2118</v>
      </c>
      <c r="C21" s="573">
        <v>38440</v>
      </c>
      <c r="D21" s="573">
        <v>127084</v>
      </c>
      <c r="E21" s="574">
        <v>330.60353798126954</v>
      </c>
      <c r="F21" s="573">
        <v>27244</v>
      </c>
      <c r="G21" s="573">
        <v>122328</v>
      </c>
      <c r="H21" s="574">
        <v>449.00895610042579</v>
      </c>
      <c r="I21" s="573">
        <v>27244</v>
      </c>
      <c r="J21" s="573">
        <v>114151</v>
      </c>
      <c r="K21" s="574">
        <v>418.99500807517251</v>
      </c>
      <c r="L21" s="352" t="s">
        <v>282</v>
      </c>
      <c r="M21" s="302">
        <v>2118</v>
      </c>
      <c r="N21" s="573">
        <v>0</v>
      </c>
      <c r="O21" s="573">
        <v>0</v>
      </c>
      <c r="P21" s="574">
        <v>0</v>
      </c>
      <c r="Q21" s="573">
        <v>0</v>
      </c>
      <c r="R21" s="573">
        <v>0</v>
      </c>
      <c r="S21" s="574">
        <v>0</v>
      </c>
      <c r="T21" s="573">
        <v>0</v>
      </c>
      <c r="U21" s="573">
        <v>5</v>
      </c>
      <c r="V21" s="574">
        <v>0</v>
      </c>
      <c r="W21" s="352" t="s">
        <v>282</v>
      </c>
      <c r="X21" s="302">
        <v>2118</v>
      </c>
      <c r="Y21" s="573">
        <v>0</v>
      </c>
      <c r="Z21" s="573">
        <v>384</v>
      </c>
      <c r="AA21" s="574">
        <v>0</v>
      </c>
      <c r="AB21" s="573">
        <v>0</v>
      </c>
      <c r="AC21" s="573">
        <v>2533</v>
      </c>
      <c r="AD21" s="574">
        <v>0</v>
      </c>
      <c r="AE21" s="573">
        <v>0</v>
      </c>
      <c r="AF21" s="573">
        <v>379</v>
      </c>
      <c r="AG21" s="574">
        <v>0</v>
      </c>
      <c r="AH21" s="352" t="s">
        <v>282</v>
      </c>
      <c r="AI21" s="302">
        <v>2118</v>
      </c>
      <c r="AJ21" s="573">
        <v>0</v>
      </c>
      <c r="AK21" s="573">
        <v>4876</v>
      </c>
      <c r="AL21" s="574">
        <v>0</v>
      </c>
      <c r="AM21" s="573">
        <v>311</v>
      </c>
      <c r="AN21" s="573">
        <v>2986</v>
      </c>
      <c r="AO21" s="574">
        <v>960.12861736334412</v>
      </c>
      <c r="AP21" s="573">
        <v>0</v>
      </c>
      <c r="AQ21" s="573">
        <v>1355</v>
      </c>
      <c r="AR21" s="574">
        <v>0</v>
      </c>
      <c r="AS21" s="352" t="s">
        <v>282</v>
      </c>
      <c r="AT21" s="302">
        <v>2118</v>
      </c>
      <c r="AU21" s="573">
        <v>0</v>
      </c>
      <c r="AV21" s="573">
        <v>0</v>
      </c>
      <c r="AW21" s="574">
        <v>0</v>
      </c>
      <c r="AX21" s="573">
        <v>7080</v>
      </c>
      <c r="AY21" s="573">
        <v>171</v>
      </c>
      <c r="AZ21" s="574">
        <v>2.4152542372881358</v>
      </c>
      <c r="BA21" s="573">
        <v>2500</v>
      </c>
      <c r="BB21" s="573">
        <v>67</v>
      </c>
      <c r="BC21" s="574">
        <v>2.68</v>
      </c>
      <c r="BD21" s="352" t="s">
        <v>282</v>
      </c>
      <c r="BE21" s="302">
        <v>2118</v>
      </c>
      <c r="BF21" s="573">
        <v>4580</v>
      </c>
      <c r="BG21" s="573">
        <v>98</v>
      </c>
      <c r="BH21" s="574">
        <v>2.1397379912663759</v>
      </c>
      <c r="BI21" s="573">
        <v>0</v>
      </c>
      <c r="BJ21" s="573">
        <v>6</v>
      </c>
      <c r="BK21" s="574">
        <v>0</v>
      </c>
      <c r="BL21" s="573">
        <v>0</v>
      </c>
      <c r="BM21" s="573">
        <v>0</v>
      </c>
      <c r="BN21" s="574">
        <v>0</v>
      </c>
      <c r="BO21" s="352" t="s">
        <v>282</v>
      </c>
      <c r="BP21" s="302">
        <v>2118</v>
      </c>
      <c r="BQ21" s="573">
        <v>3805</v>
      </c>
      <c r="BR21" s="573">
        <v>1599</v>
      </c>
      <c r="BS21" s="574">
        <v>42.023653088042053</v>
      </c>
      <c r="BT21" s="573">
        <v>3805</v>
      </c>
      <c r="BU21" s="573">
        <v>1599</v>
      </c>
      <c r="BV21" s="574">
        <v>42.023653088042053</v>
      </c>
      <c r="BW21" s="573">
        <v>0</v>
      </c>
      <c r="BX21" s="573">
        <v>0</v>
      </c>
      <c r="BY21" s="574">
        <v>0</v>
      </c>
    </row>
    <row r="22" spans="1:77" ht="13.5" customHeight="1" x14ac:dyDescent="0.25">
      <c r="A22" s="352" t="s">
        <v>283</v>
      </c>
      <c r="B22" s="302">
        <v>2120</v>
      </c>
      <c r="C22" s="573">
        <v>2712224</v>
      </c>
      <c r="D22" s="573">
        <v>3028205</v>
      </c>
      <c r="E22" s="574">
        <v>111.6502545512465</v>
      </c>
      <c r="F22" s="573">
        <v>2318973</v>
      </c>
      <c r="G22" s="573">
        <v>2632866</v>
      </c>
      <c r="H22" s="574">
        <v>113.53586264264396</v>
      </c>
      <c r="I22" s="573">
        <v>19823</v>
      </c>
      <c r="J22" s="573">
        <v>146771</v>
      </c>
      <c r="K22" s="574">
        <v>740.40760732482477</v>
      </c>
      <c r="L22" s="352" t="s">
        <v>283</v>
      </c>
      <c r="M22" s="302">
        <v>2120</v>
      </c>
      <c r="N22" s="573">
        <v>0</v>
      </c>
      <c r="O22" s="573">
        <v>0</v>
      </c>
      <c r="P22" s="574">
        <v>0</v>
      </c>
      <c r="Q22" s="573">
        <v>0</v>
      </c>
      <c r="R22" s="573">
        <v>0</v>
      </c>
      <c r="S22" s="574">
        <v>0</v>
      </c>
      <c r="T22" s="573">
        <v>0</v>
      </c>
      <c r="U22" s="573">
        <v>91</v>
      </c>
      <c r="V22" s="574">
        <v>0</v>
      </c>
      <c r="W22" s="352" t="s">
        <v>283</v>
      </c>
      <c r="X22" s="302">
        <v>2120</v>
      </c>
      <c r="Y22" s="573">
        <v>622304</v>
      </c>
      <c r="Z22" s="573">
        <v>654263</v>
      </c>
      <c r="AA22" s="574">
        <v>105.13559289350543</v>
      </c>
      <c r="AB22" s="573">
        <v>5410</v>
      </c>
      <c r="AC22" s="573">
        <v>3246</v>
      </c>
      <c r="AD22" s="574">
        <v>60</v>
      </c>
      <c r="AE22" s="573">
        <v>34387</v>
      </c>
      <c r="AF22" s="573">
        <v>10561</v>
      </c>
      <c r="AG22" s="574">
        <v>30.71218774536889</v>
      </c>
      <c r="AH22" s="352" t="s">
        <v>283</v>
      </c>
      <c r="AI22" s="302">
        <v>2120</v>
      </c>
      <c r="AJ22" s="573">
        <v>22759</v>
      </c>
      <c r="AK22" s="573">
        <v>24158</v>
      </c>
      <c r="AL22" s="574">
        <v>106.14701876180851</v>
      </c>
      <c r="AM22" s="573">
        <v>330934</v>
      </c>
      <c r="AN22" s="573">
        <v>354536</v>
      </c>
      <c r="AO22" s="574">
        <v>107.13193567297407</v>
      </c>
      <c r="AP22" s="573">
        <v>79837</v>
      </c>
      <c r="AQ22" s="573">
        <v>85880</v>
      </c>
      <c r="AR22" s="574">
        <v>107.56917218833372</v>
      </c>
      <c r="AS22" s="352" t="s">
        <v>283</v>
      </c>
      <c r="AT22" s="302">
        <v>2120</v>
      </c>
      <c r="AU22" s="573">
        <v>0</v>
      </c>
      <c r="AV22" s="573">
        <v>0</v>
      </c>
      <c r="AW22" s="574">
        <v>0</v>
      </c>
      <c r="AX22" s="573">
        <v>46136</v>
      </c>
      <c r="AY22" s="573">
        <v>24162</v>
      </c>
      <c r="AZ22" s="574">
        <v>52.371250216750475</v>
      </c>
      <c r="BA22" s="573">
        <v>0</v>
      </c>
      <c r="BB22" s="573">
        <v>52</v>
      </c>
      <c r="BC22" s="574">
        <v>0</v>
      </c>
      <c r="BD22" s="352" t="s">
        <v>283</v>
      </c>
      <c r="BE22" s="302">
        <v>2120</v>
      </c>
      <c r="BF22" s="573">
        <v>46136</v>
      </c>
      <c r="BG22" s="573">
        <v>24085</v>
      </c>
      <c r="BH22" s="574">
        <v>52.204352349575167</v>
      </c>
      <c r="BI22" s="573">
        <v>0</v>
      </c>
      <c r="BJ22" s="573">
        <v>25</v>
      </c>
      <c r="BK22" s="574">
        <v>0</v>
      </c>
      <c r="BL22" s="573">
        <v>0</v>
      </c>
      <c r="BM22" s="573">
        <v>0</v>
      </c>
      <c r="BN22" s="574">
        <v>0</v>
      </c>
      <c r="BO22" s="352" t="s">
        <v>283</v>
      </c>
      <c r="BP22" s="302">
        <v>2120</v>
      </c>
      <c r="BQ22" s="573">
        <v>16181</v>
      </c>
      <c r="BR22" s="573">
        <v>16641</v>
      </c>
      <c r="BS22" s="574">
        <v>102.84284036833323</v>
      </c>
      <c r="BT22" s="573">
        <v>16181</v>
      </c>
      <c r="BU22" s="573">
        <v>16641</v>
      </c>
      <c r="BV22" s="574">
        <v>102.84284036833323</v>
      </c>
      <c r="BW22" s="573">
        <v>0</v>
      </c>
      <c r="BX22" s="573">
        <v>0</v>
      </c>
      <c r="BY22" s="574">
        <v>0</v>
      </c>
    </row>
    <row r="23" spans="1:77" ht="13.5" customHeight="1" x14ac:dyDescent="0.25">
      <c r="A23" s="352" t="s">
        <v>284</v>
      </c>
      <c r="B23" s="302">
        <v>2121</v>
      </c>
      <c r="C23" s="573">
        <v>1298154</v>
      </c>
      <c r="D23" s="573">
        <v>1774258</v>
      </c>
      <c r="E23" s="574">
        <v>136.67546377394362</v>
      </c>
      <c r="F23" s="573">
        <v>51221</v>
      </c>
      <c r="G23" s="573">
        <v>398007</v>
      </c>
      <c r="H23" s="574">
        <v>777.03871458971901</v>
      </c>
      <c r="I23" s="573">
        <v>51151</v>
      </c>
      <c r="J23" s="573">
        <v>336880</v>
      </c>
      <c r="K23" s="574">
        <v>658.59904987194773</v>
      </c>
      <c r="L23" s="352" t="s">
        <v>284</v>
      </c>
      <c r="M23" s="302">
        <v>2121</v>
      </c>
      <c r="N23" s="573">
        <v>0</v>
      </c>
      <c r="O23" s="573">
        <v>0</v>
      </c>
      <c r="P23" s="574">
        <v>0</v>
      </c>
      <c r="Q23" s="573">
        <v>70</v>
      </c>
      <c r="R23" s="573">
        <v>4234</v>
      </c>
      <c r="S23" s="574">
        <v>6048.5714285714294</v>
      </c>
      <c r="T23" s="573">
        <v>0</v>
      </c>
      <c r="U23" s="573">
        <v>0</v>
      </c>
      <c r="V23" s="574">
        <v>0</v>
      </c>
      <c r="W23" s="352" t="s">
        <v>284</v>
      </c>
      <c r="X23" s="302">
        <v>2121</v>
      </c>
      <c r="Y23" s="573">
        <v>0</v>
      </c>
      <c r="Z23" s="573">
        <v>3279</v>
      </c>
      <c r="AA23" s="574">
        <v>0</v>
      </c>
      <c r="AB23" s="573">
        <v>0</v>
      </c>
      <c r="AC23" s="573">
        <v>0</v>
      </c>
      <c r="AD23" s="574">
        <v>0</v>
      </c>
      <c r="AE23" s="573">
        <v>0</v>
      </c>
      <c r="AF23" s="573">
        <v>0</v>
      </c>
      <c r="AG23" s="574">
        <v>0</v>
      </c>
      <c r="AH23" s="352" t="s">
        <v>284</v>
      </c>
      <c r="AI23" s="302">
        <v>2121</v>
      </c>
      <c r="AJ23" s="573">
        <v>0</v>
      </c>
      <c r="AK23" s="573">
        <v>50903</v>
      </c>
      <c r="AL23" s="574">
        <v>0</v>
      </c>
      <c r="AM23" s="573">
        <v>1246191</v>
      </c>
      <c r="AN23" s="573">
        <v>1302238</v>
      </c>
      <c r="AO23" s="574">
        <v>104.4974646743557</v>
      </c>
      <c r="AP23" s="573">
        <v>0</v>
      </c>
      <c r="AQ23" s="573">
        <v>0</v>
      </c>
      <c r="AR23" s="574">
        <v>0</v>
      </c>
      <c r="AS23" s="352" t="s">
        <v>284</v>
      </c>
      <c r="AT23" s="302">
        <v>2121</v>
      </c>
      <c r="AU23" s="573">
        <v>1102969</v>
      </c>
      <c r="AV23" s="573">
        <v>1288407</v>
      </c>
      <c r="AW23" s="574">
        <v>116.81262120694235</v>
      </c>
      <c r="AX23" s="573">
        <v>0</v>
      </c>
      <c r="AY23" s="573">
        <v>73273</v>
      </c>
      <c r="AZ23" s="574">
        <v>0</v>
      </c>
      <c r="BA23" s="573">
        <v>0</v>
      </c>
      <c r="BB23" s="573">
        <v>0</v>
      </c>
      <c r="BC23" s="574">
        <v>0</v>
      </c>
      <c r="BD23" s="352" t="s">
        <v>284</v>
      </c>
      <c r="BE23" s="302">
        <v>2121</v>
      </c>
      <c r="BF23" s="573">
        <v>0</v>
      </c>
      <c r="BG23" s="573">
        <v>73273</v>
      </c>
      <c r="BH23" s="574">
        <v>0</v>
      </c>
      <c r="BI23" s="573">
        <v>0</v>
      </c>
      <c r="BJ23" s="573">
        <v>0</v>
      </c>
      <c r="BK23" s="574">
        <v>0</v>
      </c>
      <c r="BL23" s="573">
        <v>0</v>
      </c>
      <c r="BM23" s="573">
        <v>0</v>
      </c>
      <c r="BN23" s="574">
        <v>0</v>
      </c>
      <c r="BO23" s="352" t="s">
        <v>284</v>
      </c>
      <c r="BP23" s="302">
        <v>2121</v>
      </c>
      <c r="BQ23" s="573">
        <v>742</v>
      </c>
      <c r="BR23" s="573">
        <v>740</v>
      </c>
      <c r="BS23" s="574">
        <v>99.730458221024264</v>
      </c>
      <c r="BT23" s="573">
        <v>742</v>
      </c>
      <c r="BU23" s="573">
        <v>728</v>
      </c>
      <c r="BV23" s="574">
        <v>98.113207547169807</v>
      </c>
      <c r="BW23" s="573">
        <v>0</v>
      </c>
      <c r="BX23" s="573">
        <v>0</v>
      </c>
      <c r="BY23" s="574">
        <v>0</v>
      </c>
    </row>
    <row r="24" spans="1:77" ht="13.5" customHeight="1" x14ac:dyDescent="0.25">
      <c r="A24" s="352" t="s">
        <v>285</v>
      </c>
      <c r="B24" s="302">
        <v>2122</v>
      </c>
      <c r="C24" s="573">
        <v>3232713</v>
      </c>
      <c r="D24" s="573">
        <v>3711540</v>
      </c>
      <c r="E24" s="574">
        <v>114.81192422587468</v>
      </c>
      <c r="F24" s="573">
        <v>89607</v>
      </c>
      <c r="G24" s="573">
        <v>128903</v>
      </c>
      <c r="H24" s="574">
        <v>143.85371678551897</v>
      </c>
      <c r="I24" s="573">
        <v>535</v>
      </c>
      <c r="J24" s="573">
        <v>4141</v>
      </c>
      <c r="K24" s="574">
        <v>774.01869158878515</v>
      </c>
      <c r="L24" s="352" t="s">
        <v>285</v>
      </c>
      <c r="M24" s="302">
        <v>2122</v>
      </c>
      <c r="N24" s="573">
        <v>0</v>
      </c>
      <c r="O24" s="573">
        <v>0</v>
      </c>
      <c r="P24" s="574">
        <v>0</v>
      </c>
      <c r="Q24" s="573">
        <v>0</v>
      </c>
      <c r="R24" s="573">
        <v>0</v>
      </c>
      <c r="S24" s="574">
        <v>0</v>
      </c>
      <c r="T24" s="573">
        <v>110</v>
      </c>
      <c r="U24" s="573">
        <v>4842</v>
      </c>
      <c r="V24" s="574">
        <v>4401.8181818181811</v>
      </c>
      <c r="W24" s="352" t="s">
        <v>285</v>
      </c>
      <c r="X24" s="302">
        <v>2122</v>
      </c>
      <c r="Y24" s="573">
        <v>0</v>
      </c>
      <c r="Z24" s="573">
        <v>700</v>
      </c>
      <c r="AA24" s="574">
        <v>0</v>
      </c>
      <c r="AB24" s="573">
        <v>88612</v>
      </c>
      <c r="AC24" s="573">
        <v>108557</v>
      </c>
      <c r="AD24" s="574">
        <v>122.50823816187423</v>
      </c>
      <c r="AE24" s="573">
        <v>350</v>
      </c>
      <c r="AF24" s="573">
        <v>10038</v>
      </c>
      <c r="AG24" s="574">
        <v>2868</v>
      </c>
      <c r="AH24" s="352" t="s">
        <v>285</v>
      </c>
      <c r="AI24" s="302">
        <v>2122</v>
      </c>
      <c r="AJ24" s="573">
        <v>0</v>
      </c>
      <c r="AK24" s="573">
        <v>625</v>
      </c>
      <c r="AL24" s="574">
        <v>0</v>
      </c>
      <c r="AM24" s="573">
        <v>3142535</v>
      </c>
      <c r="AN24" s="573">
        <v>3576605</v>
      </c>
      <c r="AO24" s="574">
        <v>113.81273398705186</v>
      </c>
      <c r="AP24" s="573">
        <v>20280</v>
      </c>
      <c r="AQ24" s="573">
        <v>51805</v>
      </c>
      <c r="AR24" s="574">
        <v>255.44871794871793</v>
      </c>
      <c r="AS24" s="352" t="s">
        <v>285</v>
      </c>
      <c r="AT24" s="302">
        <v>2122</v>
      </c>
      <c r="AU24" s="573">
        <v>381348</v>
      </c>
      <c r="AV24" s="573">
        <v>429348</v>
      </c>
      <c r="AW24" s="574">
        <v>112.58692847477894</v>
      </c>
      <c r="AX24" s="573">
        <v>0</v>
      </c>
      <c r="AY24" s="573">
        <v>5485</v>
      </c>
      <c r="AZ24" s="574">
        <v>0</v>
      </c>
      <c r="BA24" s="573">
        <v>0</v>
      </c>
      <c r="BB24" s="573">
        <v>6</v>
      </c>
      <c r="BC24" s="574">
        <v>0</v>
      </c>
      <c r="BD24" s="352" t="s">
        <v>285</v>
      </c>
      <c r="BE24" s="302">
        <v>2122</v>
      </c>
      <c r="BF24" s="573">
        <v>0</v>
      </c>
      <c r="BG24" s="573">
        <v>5325</v>
      </c>
      <c r="BH24" s="574">
        <v>0</v>
      </c>
      <c r="BI24" s="573">
        <v>0</v>
      </c>
      <c r="BJ24" s="573">
        <v>154</v>
      </c>
      <c r="BK24" s="574">
        <v>0</v>
      </c>
      <c r="BL24" s="573">
        <v>0</v>
      </c>
      <c r="BM24" s="573">
        <v>0</v>
      </c>
      <c r="BN24" s="574">
        <v>0</v>
      </c>
      <c r="BO24" s="352" t="s">
        <v>285</v>
      </c>
      <c r="BP24" s="302">
        <v>2122</v>
      </c>
      <c r="BQ24" s="573">
        <v>571</v>
      </c>
      <c r="BR24" s="573">
        <v>547</v>
      </c>
      <c r="BS24" s="574">
        <v>95.796847635726792</v>
      </c>
      <c r="BT24" s="573">
        <v>571</v>
      </c>
      <c r="BU24" s="573">
        <v>539</v>
      </c>
      <c r="BV24" s="574">
        <v>94.395796847635722</v>
      </c>
      <c r="BW24" s="573">
        <v>0</v>
      </c>
      <c r="BX24" s="573">
        <v>0</v>
      </c>
      <c r="BY24" s="574">
        <v>0</v>
      </c>
    </row>
    <row r="25" spans="1:77" ht="13.5" customHeight="1" x14ac:dyDescent="0.25">
      <c r="A25" s="352" t="s">
        <v>286</v>
      </c>
      <c r="B25" s="302">
        <v>2124</v>
      </c>
      <c r="C25" s="573">
        <v>236609</v>
      </c>
      <c r="D25" s="573">
        <v>261781</v>
      </c>
      <c r="E25" s="574">
        <v>110.63864857211686</v>
      </c>
      <c r="F25" s="573">
        <v>160122</v>
      </c>
      <c r="G25" s="573">
        <v>197861</v>
      </c>
      <c r="H25" s="574">
        <v>123.56890371092042</v>
      </c>
      <c r="I25" s="573">
        <v>87612</v>
      </c>
      <c r="J25" s="573">
        <v>101185</v>
      </c>
      <c r="K25" s="574">
        <v>115.49217002237137</v>
      </c>
      <c r="L25" s="352" t="s">
        <v>286</v>
      </c>
      <c r="M25" s="302">
        <v>2124</v>
      </c>
      <c r="N25" s="573">
        <v>0</v>
      </c>
      <c r="O25" s="573">
        <v>0</v>
      </c>
      <c r="P25" s="574">
        <v>0</v>
      </c>
      <c r="Q25" s="573">
        <v>0</v>
      </c>
      <c r="R25" s="573">
        <v>0</v>
      </c>
      <c r="S25" s="574">
        <v>0</v>
      </c>
      <c r="T25" s="573">
        <v>0</v>
      </c>
      <c r="U25" s="573">
        <v>0</v>
      </c>
      <c r="V25" s="574">
        <v>0</v>
      </c>
      <c r="W25" s="352" t="s">
        <v>286</v>
      </c>
      <c r="X25" s="302">
        <v>2124</v>
      </c>
      <c r="Y25" s="573">
        <v>0</v>
      </c>
      <c r="Z25" s="573">
        <v>44</v>
      </c>
      <c r="AA25" s="574">
        <v>0</v>
      </c>
      <c r="AB25" s="573">
        <v>0</v>
      </c>
      <c r="AC25" s="573">
        <v>2235</v>
      </c>
      <c r="AD25" s="574">
        <v>0</v>
      </c>
      <c r="AE25" s="573">
        <v>0</v>
      </c>
      <c r="AF25" s="573">
        <v>597</v>
      </c>
      <c r="AG25" s="574">
        <v>0</v>
      </c>
      <c r="AH25" s="352" t="s">
        <v>286</v>
      </c>
      <c r="AI25" s="302">
        <v>2124</v>
      </c>
      <c r="AJ25" s="573">
        <v>72510</v>
      </c>
      <c r="AK25" s="573">
        <v>93800</v>
      </c>
      <c r="AL25" s="574">
        <v>129.36146738380913</v>
      </c>
      <c r="AM25" s="573">
        <v>76233</v>
      </c>
      <c r="AN25" s="573">
        <v>62964</v>
      </c>
      <c r="AO25" s="574">
        <v>82.594152138837501</v>
      </c>
      <c r="AP25" s="573">
        <v>14996</v>
      </c>
      <c r="AQ25" s="573">
        <v>3077</v>
      </c>
      <c r="AR25" s="574">
        <v>20.518805014670576</v>
      </c>
      <c r="AS25" s="352" t="s">
        <v>286</v>
      </c>
      <c r="AT25" s="302">
        <v>2124</v>
      </c>
      <c r="AU25" s="573">
        <v>0</v>
      </c>
      <c r="AV25" s="573">
        <v>0</v>
      </c>
      <c r="AW25" s="574">
        <v>0</v>
      </c>
      <c r="AX25" s="573">
        <v>0</v>
      </c>
      <c r="AY25" s="573">
        <v>603</v>
      </c>
      <c r="AZ25" s="574">
        <v>0</v>
      </c>
      <c r="BA25" s="573">
        <v>0</v>
      </c>
      <c r="BB25" s="573">
        <v>0</v>
      </c>
      <c r="BC25" s="574">
        <v>0</v>
      </c>
      <c r="BD25" s="352" t="s">
        <v>286</v>
      </c>
      <c r="BE25" s="302">
        <v>2124</v>
      </c>
      <c r="BF25" s="573">
        <v>0</v>
      </c>
      <c r="BG25" s="573">
        <v>577</v>
      </c>
      <c r="BH25" s="574">
        <v>0</v>
      </c>
      <c r="BI25" s="573">
        <v>0</v>
      </c>
      <c r="BJ25" s="573">
        <v>26</v>
      </c>
      <c r="BK25" s="574">
        <v>0</v>
      </c>
      <c r="BL25" s="573">
        <v>0</v>
      </c>
      <c r="BM25" s="573">
        <v>0</v>
      </c>
      <c r="BN25" s="574">
        <v>0</v>
      </c>
      <c r="BO25" s="352" t="s">
        <v>286</v>
      </c>
      <c r="BP25" s="302">
        <v>2124</v>
      </c>
      <c r="BQ25" s="573">
        <v>254</v>
      </c>
      <c r="BR25" s="573">
        <v>353</v>
      </c>
      <c r="BS25" s="574">
        <v>138.97637795275591</v>
      </c>
      <c r="BT25" s="573">
        <v>244</v>
      </c>
      <c r="BU25" s="573">
        <v>353</v>
      </c>
      <c r="BV25" s="574">
        <v>144.67213114754099</v>
      </c>
      <c r="BW25" s="573">
        <v>0</v>
      </c>
      <c r="BX25" s="573">
        <v>0</v>
      </c>
      <c r="BY25" s="574">
        <v>0</v>
      </c>
    </row>
    <row r="26" spans="1:77" ht="13.5" customHeight="1" x14ac:dyDescent="0.25">
      <c r="A26" s="352" t="s">
        <v>287</v>
      </c>
      <c r="B26" s="302">
        <v>2126</v>
      </c>
      <c r="C26" s="573">
        <v>252278</v>
      </c>
      <c r="D26" s="573">
        <v>501973</v>
      </c>
      <c r="E26" s="574">
        <v>198.97612950792379</v>
      </c>
      <c r="F26" s="573">
        <v>72647</v>
      </c>
      <c r="G26" s="573">
        <v>86628</v>
      </c>
      <c r="H26" s="574">
        <v>119.24511679766542</v>
      </c>
      <c r="I26" s="573">
        <v>5839</v>
      </c>
      <c r="J26" s="573">
        <v>23850</v>
      </c>
      <c r="K26" s="574">
        <v>408.460352800137</v>
      </c>
      <c r="L26" s="352" t="s">
        <v>287</v>
      </c>
      <c r="M26" s="302">
        <v>2126</v>
      </c>
      <c r="N26" s="573">
        <v>66808</v>
      </c>
      <c r="O26" s="573">
        <v>62619</v>
      </c>
      <c r="P26" s="574">
        <v>93.729792839180931</v>
      </c>
      <c r="Q26" s="573">
        <v>0</v>
      </c>
      <c r="R26" s="573">
        <v>0</v>
      </c>
      <c r="S26" s="574">
        <v>0</v>
      </c>
      <c r="T26" s="573">
        <v>0</v>
      </c>
      <c r="U26" s="573">
        <v>16</v>
      </c>
      <c r="V26" s="574">
        <v>0</v>
      </c>
      <c r="W26" s="352" t="s">
        <v>287</v>
      </c>
      <c r="X26" s="302">
        <v>2126</v>
      </c>
      <c r="Y26" s="573">
        <v>0</v>
      </c>
      <c r="Z26" s="573">
        <v>0</v>
      </c>
      <c r="AA26" s="574">
        <v>0</v>
      </c>
      <c r="AB26" s="573">
        <v>0</v>
      </c>
      <c r="AC26" s="573">
        <v>141</v>
      </c>
      <c r="AD26" s="574">
        <v>0</v>
      </c>
      <c r="AE26" s="573">
        <v>0</v>
      </c>
      <c r="AF26" s="573">
        <v>2</v>
      </c>
      <c r="AG26" s="574">
        <v>0</v>
      </c>
      <c r="AH26" s="352" t="s">
        <v>287</v>
      </c>
      <c r="AI26" s="302">
        <v>2126</v>
      </c>
      <c r="AJ26" s="573">
        <v>0</v>
      </c>
      <c r="AK26" s="573">
        <v>0</v>
      </c>
      <c r="AL26" s="574">
        <v>0</v>
      </c>
      <c r="AM26" s="573">
        <v>4820</v>
      </c>
      <c r="AN26" s="573">
        <v>25957</v>
      </c>
      <c r="AO26" s="574">
        <v>538.52697095435678</v>
      </c>
      <c r="AP26" s="573">
        <v>100</v>
      </c>
      <c r="AQ26" s="573">
        <v>169</v>
      </c>
      <c r="AR26" s="574">
        <v>169</v>
      </c>
      <c r="AS26" s="352" t="s">
        <v>287</v>
      </c>
      <c r="AT26" s="302">
        <v>2126</v>
      </c>
      <c r="AU26" s="573">
        <v>0</v>
      </c>
      <c r="AV26" s="573">
        <v>0</v>
      </c>
      <c r="AW26" s="574">
        <v>0</v>
      </c>
      <c r="AX26" s="573">
        <v>173578</v>
      </c>
      <c r="AY26" s="573">
        <v>388351</v>
      </c>
      <c r="AZ26" s="574">
        <v>223.73284632845176</v>
      </c>
      <c r="BA26" s="573">
        <v>2096</v>
      </c>
      <c r="BB26" s="573">
        <v>166338</v>
      </c>
      <c r="BC26" s="574">
        <v>7935.9732824427474</v>
      </c>
      <c r="BD26" s="352" t="s">
        <v>287</v>
      </c>
      <c r="BE26" s="302">
        <v>2126</v>
      </c>
      <c r="BF26" s="573">
        <v>171482</v>
      </c>
      <c r="BG26" s="573">
        <v>221471</v>
      </c>
      <c r="BH26" s="574">
        <v>129.1511645537141</v>
      </c>
      <c r="BI26" s="573">
        <v>0</v>
      </c>
      <c r="BJ26" s="573">
        <v>542</v>
      </c>
      <c r="BK26" s="574">
        <v>0</v>
      </c>
      <c r="BL26" s="573">
        <v>0</v>
      </c>
      <c r="BM26" s="573">
        <v>0</v>
      </c>
      <c r="BN26" s="574">
        <v>0</v>
      </c>
      <c r="BO26" s="352" t="s">
        <v>287</v>
      </c>
      <c r="BP26" s="302">
        <v>2126</v>
      </c>
      <c r="BQ26" s="573">
        <v>1233</v>
      </c>
      <c r="BR26" s="573">
        <v>1037</v>
      </c>
      <c r="BS26" s="574">
        <v>84.103811841038123</v>
      </c>
      <c r="BT26" s="573">
        <v>1233</v>
      </c>
      <c r="BU26" s="573">
        <v>1037</v>
      </c>
      <c r="BV26" s="574">
        <v>84.103811841038123</v>
      </c>
      <c r="BW26" s="573">
        <v>0</v>
      </c>
      <c r="BX26" s="573">
        <v>0</v>
      </c>
      <c r="BY26" s="574">
        <v>0</v>
      </c>
    </row>
    <row r="27" spans="1:77" ht="13.5" customHeight="1" x14ac:dyDescent="0.25">
      <c r="A27" s="352" t="s">
        <v>288</v>
      </c>
      <c r="B27" s="302">
        <v>2127</v>
      </c>
      <c r="C27" s="573">
        <v>1120146</v>
      </c>
      <c r="D27" s="573">
        <v>616293</v>
      </c>
      <c r="E27" s="574">
        <v>55.018988596129439</v>
      </c>
      <c r="F27" s="573">
        <v>18469</v>
      </c>
      <c r="G27" s="573">
        <v>46749</v>
      </c>
      <c r="H27" s="574">
        <v>253.12144674860576</v>
      </c>
      <c r="I27" s="573">
        <v>18469</v>
      </c>
      <c r="J27" s="573">
        <v>46499</v>
      </c>
      <c r="K27" s="574">
        <v>251.76782716985218</v>
      </c>
      <c r="L27" s="352" t="s">
        <v>288</v>
      </c>
      <c r="M27" s="302">
        <v>2127</v>
      </c>
      <c r="N27" s="573">
        <v>0</v>
      </c>
      <c r="O27" s="573">
        <v>0</v>
      </c>
      <c r="P27" s="574">
        <v>0</v>
      </c>
      <c r="Q27" s="573">
        <v>0</v>
      </c>
      <c r="R27" s="573">
        <v>0</v>
      </c>
      <c r="S27" s="574">
        <v>0</v>
      </c>
      <c r="T27" s="573">
        <v>0</v>
      </c>
      <c r="U27" s="573">
        <v>63</v>
      </c>
      <c r="V27" s="574">
        <v>0</v>
      </c>
      <c r="W27" s="352" t="s">
        <v>288</v>
      </c>
      <c r="X27" s="302">
        <v>2127</v>
      </c>
      <c r="Y27" s="573">
        <v>0</v>
      </c>
      <c r="Z27" s="573">
        <v>0</v>
      </c>
      <c r="AA27" s="574">
        <v>0</v>
      </c>
      <c r="AB27" s="573">
        <v>0</v>
      </c>
      <c r="AC27" s="573">
        <v>149</v>
      </c>
      <c r="AD27" s="574">
        <v>0</v>
      </c>
      <c r="AE27" s="573">
        <v>0</v>
      </c>
      <c r="AF27" s="573">
        <v>10</v>
      </c>
      <c r="AG27" s="574">
        <v>0</v>
      </c>
      <c r="AH27" s="352" t="s">
        <v>288</v>
      </c>
      <c r="AI27" s="302">
        <v>2127</v>
      </c>
      <c r="AJ27" s="573">
        <v>0</v>
      </c>
      <c r="AK27" s="573">
        <v>28</v>
      </c>
      <c r="AL27" s="574">
        <v>0</v>
      </c>
      <c r="AM27" s="573">
        <v>1112</v>
      </c>
      <c r="AN27" s="573">
        <v>7272</v>
      </c>
      <c r="AO27" s="574">
        <v>653.95683453237416</v>
      </c>
      <c r="AP27" s="573">
        <v>0</v>
      </c>
      <c r="AQ27" s="573">
        <v>4981</v>
      </c>
      <c r="AR27" s="574">
        <v>0</v>
      </c>
      <c r="AS27" s="352" t="s">
        <v>288</v>
      </c>
      <c r="AT27" s="302">
        <v>2127</v>
      </c>
      <c r="AU27" s="573">
        <v>0</v>
      </c>
      <c r="AV27" s="573">
        <v>0</v>
      </c>
      <c r="AW27" s="574">
        <v>0</v>
      </c>
      <c r="AX27" s="573">
        <v>1099565</v>
      </c>
      <c r="AY27" s="573">
        <v>561184</v>
      </c>
      <c r="AZ27" s="574">
        <v>51.036910050792812</v>
      </c>
      <c r="BA27" s="573">
        <v>0</v>
      </c>
      <c r="BB27" s="573">
        <v>9641</v>
      </c>
      <c r="BC27" s="574">
        <v>0</v>
      </c>
      <c r="BD27" s="352" t="s">
        <v>288</v>
      </c>
      <c r="BE27" s="302">
        <v>2127</v>
      </c>
      <c r="BF27" s="573">
        <v>1099565</v>
      </c>
      <c r="BG27" s="573">
        <v>464275</v>
      </c>
      <c r="BH27" s="574">
        <v>42.223515663012193</v>
      </c>
      <c r="BI27" s="573">
        <v>0</v>
      </c>
      <c r="BJ27" s="573">
        <v>87268</v>
      </c>
      <c r="BK27" s="574">
        <v>0</v>
      </c>
      <c r="BL27" s="573">
        <v>0</v>
      </c>
      <c r="BM27" s="573">
        <v>0</v>
      </c>
      <c r="BN27" s="574">
        <v>0</v>
      </c>
      <c r="BO27" s="352" t="s">
        <v>288</v>
      </c>
      <c r="BP27" s="302">
        <v>2127</v>
      </c>
      <c r="BQ27" s="573">
        <v>1000</v>
      </c>
      <c r="BR27" s="573">
        <v>1088</v>
      </c>
      <c r="BS27" s="574">
        <v>108.8</v>
      </c>
      <c r="BT27" s="573">
        <v>1000</v>
      </c>
      <c r="BU27" s="573">
        <v>1088</v>
      </c>
      <c r="BV27" s="574">
        <v>108.8</v>
      </c>
      <c r="BW27" s="573">
        <v>0</v>
      </c>
      <c r="BX27" s="573">
        <v>0</v>
      </c>
      <c r="BY27" s="574">
        <v>0</v>
      </c>
    </row>
    <row r="28" spans="1:77" ht="13.5" customHeight="1" x14ac:dyDescent="0.25">
      <c r="A28" s="352" t="s">
        <v>482</v>
      </c>
      <c r="B28" s="302">
        <v>2129</v>
      </c>
      <c r="C28" s="573">
        <v>709757</v>
      </c>
      <c r="D28" s="573">
        <v>940465</v>
      </c>
      <c r="E28" s="574">
        <v>132.50520952945868</v>
      </c>
      <c r="F28" s="573">
        <v>658417</v>
      </c>
      <c r="G28" s="573">
        <v>822250</v>
      </c>
      <c r="H28" s="574">
        <v>124.88286298804557</v>
      </c>
      <c r="I28" s="573">
        <v>0</v>
      </c>
      <c r="J28" s="573">
        <v>453</v>
      </c>
      <c r="K28" s="574">
        <v>0</v>
      </c>
      <c r="L28" s="352" t="s">
        <v>482</v>
      </c>
      <c r="M28" s="302">
        <v>2129</v>
      </c>
      <c r="N28" s="573">
        <v>25000</v>
      </c>
      <c r="O28" s="573">
        <v>25000</v>
      </c>
      <c r="P28" s="574">
        <v>100</v>
      </c>
      <c r="Q28" s="573">
        <v>0</v>
      </c>
      <c r="R28" s="573">
        <v>0</v>
      </c>
      <c r="S28" s="574">
        <v>0</v>
      </c>
      <c r="T28" s="573">
        <v>14500</v>
      </c>
      <c r="U28" s="573">
        <v>14111</v>
      </c>
      <c r="V28" s="574">
        <v>97.317241379310346</v>
      </c>
      <c r="W28" s="352" t="s">
        <v>482</v>
      </c>
      <c r="X28" s="302">
        <v>2129</v>
      </c>
      <c r="Y28" s="573">
        <v>0</v>
      </c>
      <c r="Z28" s="573">
        <v>410</v>
      </c>
      <c r="AA28" s="574">
        <v>0</v>
      </c>
      <c r="AB28" s="573">
        <v>610</v>
      </c>
      <c r="AC28" s="573">
        <v>839</v>
      </c>
      <c r="AD28" s="574">
        <v>137.54098360655738</v>
      </c>
      <c r="AE28" s="573">
        <v>0</v>
      </c>
      <c r="AF28" s="573">
        <v>0</v>
      </c>
      <c r="AG28" s="574">
        <v>0</v>
      </c>
      <c r="AH28" s="352" t="s">
        <v>482</v>
      </c>
      <c r="AI28" s="302">
        <v>2129</v>
      </c>
      <c r="AJ28" s="573">
        <v>0</v>
      </c>
      <c r="AK28" s="573">
        <v>2</v>
      </c>
      <c r="AL28" s="574">
        <v>0</v>
      </c>
      <c r="AM28" s="573">
        <v>22646</v>
      </c>
      <c r="AN28" s="573">
        <v>20103</v>
      </c>
      <c r="AO28" s="574">
        <v>88.770643822308571</v>
      </c>
      <c r="AP28" s="573">
        <v>0</v>
      </c>
      <c r="AQ28" s="573">
        <v>91</v>
      </c>
      <c r="AR28" s="574">
        <v>0</v>
      </c>
      <c r="AS28" s="352" t="s">
        <v>482</v>
      </c>
      <c r="AT28" s="302">
        <v>2129</v>
      </c>
      <c r="AU28" s="573">
        <v>0</v>
      </c>
      <c r="AV28" s="573">
        <v>0</v>
      </c>
      <c r="AW28" s="574">
        <v>0</v>
      </c>
      <c r="AX28" s="573">
        <v>27869</v>
      </c>
      <c r="AY28" s="573">
        <v>83608</v>
      </c>
      <c r="AZ28" s="574">
        <v>300.00358821629766</v>
      </c>
      <c r="BA28" s="573">
        <v>6375</v>
      </c>
      <c r="BB28" s="573">
        <v>9699</v>
      </c>
      <c r="BC28" s="574">
        <v>152.14117647058825</v>
      </c>
      <c r="BD28" s="352" t="s">
        <v>482</v>
      </c>
      <c r="BE28" s="302">
        <v>2129</v>
      </c>
      <c r="BF28" s="573">
        <v>21494</v>
      </c>
      <c r="BG28" s="573">
        <v>66318</v>
      </c>
      <c r="BH28" s="574">
        <v>308.54191867497906</v>
      </c>
      <c r="BI28" s="573">
        <v>0</v>
      </c>
      <c r="BJ28" s="573">
        <v>7591</v>
      </c>
      <c r="BK28" s="574">
        <v>0</v>
      </c>
      <c r="BL28" s="573">
        <v>0</v>
      </c>
      <c r="BM28" s="573">
        <v>13274</v>
      </c>
      <c r="BN28" s="574">
        <v>0</v>
      </c>
      <c r="BO28" s="352" t="s">
        <v>482</v>
      </c>
      <c r="BP28" s="302">
        <v>2129</v>
      </c>
      <c r="BQ28" s="573">
        <v>825</v>
      </c>
      <c r="BR28" s="573">
        <v>1230</v>
      </c>
      <c r="BS28" s="574">
        <v>149.09090909090909</v>
      </c>
      <c r="BT28" s="573">
        <v>825</v>
      </c>
      <c r="BU28" s="573">
        <v>1230</v>
      </c>
      <c r="BV28" s="574">
        <v>149.09090909090909</v>
      </c>
      <c r="BW28" s="573">
        <v>0</v>
      </c>
      <c r="BX28" s="573">
        <v>0</v>
      </c>
      <c r="BY28" s="574">
        <v>0</v>
      </c>
    </row>
    <row r="29" spans="1:77" ht="13.5" customHeight="1" x14ac:dyDescent="0.25">
      <c r="A29" s="352" t="s">
        <v>290</v>
      </c>
      <c r="B29" s="302">
        <v>2131</v>
      </c>
      <c r="C29" s="573">
        <v>605</v>
      </c>
      <c r="D29" s="573">
        <v>523</v>
      </c>
      <c r="E29" s="574">
        <v>86.446280991735534</v>
      </c>
      <c r="F29" s="573">
        <v>420</v>
      </c>
      <c r="G29" s="573">
        <v>433</v>
      </c>
      <c r="H29" s="574">
        <v>103.09523809523809</v>
      </c>
      <c r="I29" s="573">
        <v>420</v>
      </c>
      <c r="J29" s="573">
        <v>433</v>
      </c>
      <c r="K29" s="574">
        <v>103.09523809523809</v>
      </c>
      <c r="L29" s="352" t="s">
        <v>290</v>
      </c>
      <c r="M29" s="302">
        <v>2131</v>
      </c>
      <c r="N29" s="573">
        <v>0</v>
      </c>
      <c r="O29" s="573">
        <v>0</v>
      </c>
      <c r="P29" s="574">
        <v>0</v>
      </c>
      <c r="Q29" s="573">
        <v>0</v>
      </c>
      <c r="R29" s="573">
        <v>0</v>
      </c>
      <c r="S29" s="574">
        <v>0</v>
      </c>
      <c r="T29" s="573">
        <v>0</v>
      </c>
      <c r="U29" s="573">
        <v>0</v>
      </c>
      <c r="V29" s="574">
        <v>0</v>
      </c>
      <c r="W29" s="352" t="s">
        <v>290</v>
      </c>
      <c r="X29" s="302">
        <v>2131</v>
      </c>
      <c r="Y29" s="573">
        <v>0</v>
      </c>
      <c r="Z29" s="573">
        <v>0</v>
      </c>
      <c r="AA29" s="574">
        <v>0</v>
      </c>
      <c r="AB29" s="573">
        <v>0</v>
      </c>
      <c r="AC29" s="573">
        <v>0</v>
      </c>
      <c r="AD29" s="574">
        <v>0</v>
      </c>
      <c r="AE29" s="573">
        <v>0</v>
      </c>
      <c r="AF29" s="573">
        <v>0</v>
      </c>
      <c r="AG29" s="574">
        <v>0</v>
      </c>
      <c r="AH29" s="352" t="s">
        <v>290</v>
      </c>
      <c r="AI29" s="302">
        <v>2131</v>
      </c>
      <c r="AJ29" s="573">
        <v>0</v>
      </c>
      <c r="AK29" s="573">
        <v>0</v>
      </c>
      <c r="AL29" s="574">
        <v>0</v>
      </c>
      <c r="AM29" s="573">
        <v>175</v>
      </c>
      <c r="AN29" s="573">
        <v>79</v>
      </c>
      <c r="AO29" s="574">
        <v>45.142857142857146</v>
      </c>
      <c r="AP29" s="573">
        <v>0</v>
      </c>
      <c r="AQ29" s="573">
        <v>0</v>
      </c>
      <c r="AR29" s="574">
        <v>0</v>
      </c>
      <c r="AS29" s="352" t="s">
        <v>290</v>
      </c>
      <c r="AT29" s="302">
        <v>2131</v>
      </c>
      <c r="AU29" s="573">
        <v>0</v>
      </c>
      <c r="AV29" s="573">
        <v>0</v>
      </c>
      <c r="AW29" s="574">
        <v>0</v>
      </c>
      <c r="AX29" s="573">
        <v>0</v>
      </c>
      <c r="AY29" s="573">
        <v>0</v>
      </c>
      <c r="AZ29" s="574">
        <v>0</v>
      </c>
      <c r="BA29" s="573">
        <v>0</v>
      </c>
      <c r="BB29" s="573">
        <v>0</v>
      </c>
      <c r="BC29" s="574">
        <v>0</v>
      </c>
      <c r="BD29" s="352" t="s">
        <v>290</v>
      </c>
      <c r="BE29" s="302">
        <v>2131</v>
      </c>
      <c r="BF29" s="573">
        <v>0</v>
      </c>
      <c r="BG29" s="573">
        <v>0</v>
      </c>
      <c r="BH29" s="574">
        <v>0</v>
      </c>
      <c r="BI29" s="573">
        <v>0</v>
      </c>
      <c r="BJ29" s="573">
        <v>0</v>
      </c>
      <c r="BK29" s="574">
        <v>0</v>
      </c>
      <c r="BL29" s="573">
        <v>0</v>
      </c>
      <c r="BM29" s="573">
        <v>0</v>
      </c>
      <c r="BN29" s="574">
        <v>0</v>
      </c>
      <c r="BO29" s="352" t="s">
        <v>290</v>
      </c>
      <c r="BP29" s="302">
        <v>2131</v>
      </c>
      <c r="BQ29" s="573">
        <v>10</v>
      </c>
      <c r="BR29" s="573">
        <v>11</v>
      </c>
      <c r="BS29" s="574">
        <v>110</v>
      </c>
      <c r="BT29" s="573">
        <v>10</v>
      </c>
      <c r="BU29" s="573">
        <v>11</v>
      </c>
      <c r="BV29" s="574">
        <v>110</v>
      </c>
      <c r="BW29" s="573">
        <v>0</v>
      </c>
      <c r="BX29" s="573">
        <v>0</v>
      </c>
      <c r="BY29" s="574">
        <v>0</v>
      </c>
    </row>
    <row r="30" spans="1:77" ht="13.5" customHeight="1" x14ac:dyDescent="0.25">
      <c r="A30" s="352" t="s">
        <v>291</v>
      </c>
      <c r="B30" s="302">
        <v>2132</v>
      </c>
      <c r="C30" s="573">
        <v>930</v>
      </c>
      <c r="D30" s="573">
        <v>1280</v>
      </c>
      <c r="E30" s="574">
        <v>137.63440860215053</v>
      </c>
      <c r="F30" s="573">
        <v>857</v>
      </c>
      <c r="G30" s="573">
        <v>813</v>
      </c>
      <c r="H30" s="574">
        <v>94.865810968494742</v>
      </c>
      <c r="I30" s="573">
        <v>857</v>
      </c>
      <c r="J30" s="573">
        <v>813</v>
      </c>
      <c r="K30" s="574">
        <v>94.865810968494742</v>
      </c>
      <c r="L30" s="352" t="s">
        <v>291</v>
      </c>
      <c r="M30" s="302">
        <v>2132</v>
      </c>
      <c r="N30" s="573">
        <v>0</v>
      </c>
      <c r="O30" s="573">
        <v>0</v>
      </c>
      <c r="P30" s="574">
        <v>0</v>
      </c>
      <c r="Q30" s="573">
        <v>0</v>
      </c>
      <c r="R30" s="573">
        <v>0</v>
      </c>
      <c r="S30" s="574">
        <v>0</v>
      </c>
      <c r="T30" s="573">
        <v>0</v>
      </c>
      <c r="U30" s="573">
        <v>0</v>
      </c>
      <c r="V30" s="574">
        <v>0</v>
      </c>
      <c r="W30" s="352" t="s">
        <v>291</v>
      </c>
      <c r="X30" s="302">
        <v>2132</v>
      </c>
      <c r="Y30" s="573">
        <v>0</v>
      </c>
      <c r="Z30" s="573">
        <v>0</v>
      </c>
      <c r="AA30" s="574">
        <v>0</v>
      </c>
      <c r="AB30" s="573">
        <v>0</v>
      </c>
      <c r="AC30" s="573">
        <v>0</v>
      </c>
      <c r="AD30" s="574">
        <v>0</v>
      </c>
      <c r="AE30" s="573">
        <v>0</v>
      </c>
      <c r="AF30" s="573">
        <v>0</v>
      </c>
      <c r="AG30" s="574">
        <v>0</v>
      </c>
      <c r="AH30" s="352" t="s">
        <v>291</v>
      </c>
      <c r="AI30" s="302">
        <v>2132</v>
      </c>
      <c r="AJ30" s="573">
        <v>0</v>
      </c>
      <c r="AK30" s="573">
        <v>0</v>
      </c>
      <c r="AL30" s="574">
        <v>0</v>
      </c>
      <c r="AM30" s="573">
        <v>73</v>
      </c>
      <c r="AN30" s="573">
        <v>467</v>
      </c>
      <c r="AO30" s="574">
        <v>639.72602739726028</v>
      </c>
      <c r="AP30" s="573">
        <v>0</v>
      </c>
      <c r="AQ30" s="573">
        <v>0</v>
      </c>
      <c r="AR30" s="574">
        <v>0</v>
      </c>
      <c r="AS30" s="352" t="s">
        <v>291</v>
      </c>
      <c r="AT30" s="302">
        <v>2132</v>
      </c>
      <c r="AU30" s="573">
        <v>0</v>
      </c>
      <c r="AV30" s="573">
        <v>0</v>
      </c>
      <c r="AW30" s="574">
        <v>0</v>
      </c>
      <c r="AX30" s="573">
        <v>0</v>
      </c>
      <c r="AY30" s="573">
        <v>0</v>
      </c>
      <c r="AZ30" s="574">
        <v>0</v>
      </c>
      <c r="BA30" s="573">
        <v>0</v>
      </c>
      <c r="BB30" s="573">
        <v>0</v>
      </c>
      <c r="BC30" s="574">
        <v>0</v>
      </c>
      <c r="BD30" s="352" t="s">
        <v>291</v>
      </c>
      <c r="BE30" s="302">
        <v>2132</v>
      </c>
      <c r="BF30" s="573">
        <v>0</v>
      </c>
      <c r="BG30" s="573">
        <v>0</v>
      </c>
      <c r="BH30" s="574">
        <v>0</v>
      </c>
      <c r="BI30" s="573">
        <v>0</v>
      </c>
      <c r="BJ30" s="573">
        <v>0</v>
      </c>
      <c r="BK30" s="574">
        <v>0</v>
      </c>
      <c r="BL30" s="573">
        <v>0</v>
      </c>
      <c r="BM30" s="573">
        <v>0</v>
      </c>
      <c r="BN30" s="574">
        <v>0</v>
      </c>
      <c r="BO30" s="352" t="s">
        <v>291</v>
      </c>
      <c r="BP30" s="302">
        <v>2132</v>
      </c>
      <c r="BQ30" s="573">
        <v>0</v>
      </c>
      <c r="BR30" s="573">
        <v>0</v>
      </c>
      <c r="BS30" s="574">
        <v>0</v>
      </c>
      <c r="BT30" s="573">
        <v>0</v>
      </c>
      <c r="BU30" s="573">
        <v>0</v>
      </c>
      <c r="BV30" s="574">
        <v>0</v>
      </c>
      <c r="BW30" s="573">
        <v>0</v>
      </c>
      <c r="BX30" s="573">
        <v>0</v>
      </c>
      <c r="BY30" s="574">
        <v>0</v>
      </c>
    </row>
    <row r="31" spans="1:77" ht="13.5" customHeight="1" x14ac:dyDescent="0.25">
      <c r="A31" s="352" t="s">
        <v>292</v>
      </c>
      <c r="B31" s="302">
        <v>2133</v>
      </c>
      <c r="C31" s="573">
        <v>53</v>
      </c>
      <c r="D31" s="573">
        <v>231</v>
      </c>
      <c r="E31" s="574">
        <v>435.84905660377359</v>
      </c>
      <c r="F31" s="573">
        <v>0</v>
      </c>
      <c r="G31" s="573">
        <v>0</v>
      </c>
      <c r="H31" s="574">
        <v>0</v>
      </c>
      <c r="I31" s="573">
        <v>0</v>
      </c>
      <c r="J31" s="573">
        <v>0</v>
      </c>
      <c r="K31" s="574">
        <v>0</v>
      </c>
      <c r="L31" s="352" t="s">
        <v>292</v>
      </c>
      <c r="M31" s="302">
        <v>2133</v>
      </c>
      <c r="N31" s="573">
        <v>0</v>
      </c>
      <c r="O31" s="573">
        <v>0</v>
      </c>
      <c r="P31" s="574">
        <v>0</v>
      </c>
      <c r="Q31" s="573">
        <v>0</v>
      </c>
      <c r="R31" s="573">
        <v>0</v>
      </c>
      <c r="S31" s="574">
        <v>0</v>
      </c>
      <c r="T31" s="573">
        <v>0</v>
      </c>
      <c r="U31" s="573">
        <v>0</v>
      </c>
      <c r="V31" s="574">
        <v>0</v>
      </c>
      <c r="W31" s="352" t="s">
        <v>292</v>
      </c>
      <c r="X31" s="302">
        <v>2133</v>
      </c>
      <c r="Y31" s="573">
        <v>0</v>
      </c>
      <c r="Z31" s="573">
        <v>0</v>
      </c>
      <c r="AA31" s="574">
        <v>0</v>
      </c>
      <c r="AB31" s="573">
        <v>0</v>
      </c>
      <c r="AC31" s="573">
        <v>0</v>
      </c>
      <c r="AD31" s="574">
        <v>0</v>
      </c>
      <c r="AE31" s="573">
        <v>0</v>
      </c>
      <c r="AF31" s="573">
        <v>0</v>
      </c>
      <c r="AG31" s="574">
        <v>0</v>
      </c>
      <c r="AH31" s="352" t="s">
        <v>292</v>
      </c>
      <c r="AI31" s="302">
        <v>2133</v>
      </c>
      <c r="AJ31" s="573">
        <v>0</v>
      </c>
      <c r="AK31" s="573">
        <v>0</v>
      </c>
      <c r="AL31" s="574">
        <v>0</v>
      </c>
      <c r="AM31" s="573">
        <v>53</v>
      </c>
      <c r="AN31" s="573">
        <v>231</v>
      </c>
      <c r="AO31" s="574">
        <v>435.84905660377359</v>
      </c>
      <c r="AP31" s="573">
        <v>0</v>
      </c>
      <c r="AQ31" s="573">
        <v>0</v>
      </c>
      <c r="AR31" s="574">
        <v>0</v>
      </c>
      <c r="AS31" s="352" t="s">
        <v>292</v>
      </c>
      <c r="AT31" s="302">
        <v>2133</v>
      </c>
      <c r="AU31" s="573">
        <v>0</v>
      </c>
      <c r="AV31" s="573">
        <v>0</v>
      </c>
      <c r="AW31" s="574">
        <v>0</v>
      </c>
      <c r="AX31" s="573">
        <v>0</v>
      </c>
      <c r="AY31" s="573">
        <v>0</v>
      </c>
      <c r="AZ31" s="574">
        <v>0</v>
      </c>
      <c r="BA31" s="573">
        <v>0</v>
      </c>
      <c r="BB31" s="573">
        <v>0</v>
      </c>
      <c r="BC31" s="574">
        <v>0</v>
      </c>
      <c r="BD31" s="352" t="s">
        <v>292</v>
      </c>
      <c r="BE31" s="302">
        <v>2133</v>
      </c>
      <c r="BF31" s="573">
        <v>0</v>
      </c>
      <c r="BG31" s="573">
        <v>0</v>
      </c>
      <c r="BH31" s="574">
        <v>0</v>
      </c>
      <c r="BI31" s="573">
        <v>0</v>
      </c>
      <c r="BJ31" s="573">
        <v>0</v>
      </c>
      <c r="BK31" s="574">
        <v>0</v>
      </c>
      <c r="BL31" s="573">
        <v>0</v>
      </c>
      <c r="BM31" s="573">
        <v>0</v>
      </c>
      <c r="BN31" s="574">
        <v>0</v>
      </c>
      <c r="BO31" s="352" t="s">
        <v>292</v>
      </c>
      <c r="BP31" s="302">
        <v>2133</v>
      </c>
      <c r="BQ31" s="573">
        <v>0</v>
      </c>
      <c r="BR31" s="573">
        <v>0</v>
      </c>
      <c r="BS31" s="574">
        <v>0</v>
      </c>
      <c r="BT31" s="573">
        <v>0</v>
      </c>
      <c r="BU31" s="573">
        <v>0</v>
      </c>
      <c r="BV31" s="574">
        <v>0</v>
      </c>
      <c r="BW31" s="573">
        <v>0</v>
      </c>
      <c r="BX31" s="573">
        <v>0</v>
      </c>
      <c r="BY31" s="574">
        <v>0</v>
      </c>
    </row>
    <row r="32" spans="1:77" ht="13.5" customHeight="1" x14ac:dyDescent="0.25">
      <c r="A32" s="352" t="s">
        <v>293</v>
      </c>
      <c r="B32" s="302">
        <v>2134</v>
      </c>
      <c r="C32" s="573">
        <v>23</v>
      </c>
      <c r="D32" s="573">
        <v>123</v>
      </c>
      <c r="E32" s="574">
        <v>534.78260869565213</v>
      </c>
      <c r="F32" s="573">
        <v>0</v>
      </c>
      <c r="G32" s="573">
        <v>0</v>
      </c>
      <c r="H32" s="574">
        <v>0</v>
      </c>
      <c r="I32" s="573">
        <v>0</v>
      </c>
      <c r="J32" s="573">
        <v>0</v>
      </c>
      <c r="K32" s="574">
        <v>0</v>
      </c>
      <c r="L32" s="352" t="s">
        <v>293</v>
      </c>
      <c r="M32" s="302">
        <v>2134</v>
      </c>
      <c r="N32" s="573">
        <v>0</v>
      </c>
      <c r="O32" s="573">
        <v>0</v>
      </c>
      <c r="P32" s="574">
        <v>0</v>
      </c>
      <c r="Q32" s="573">
        <v>0</v>
      </c>
      <c r="R32" s="573">
        <v>0</v>
      </c>
      <c r="S32" s="574">
        <v>0</v>
      </c>
      <c r="T32" s="573">
        <v>0</v>
      </c>
      <c r="U32" s="573">
        <v>0</v>
      </c>
      <c r="V32" s="574">
        <v>0</v>
      </c>
      <c r="W32" s="352" t="s">
        <v>293</v>
      </c>
      <c r="X32" s="302">
        <v>2134</v>
      </c>
      <c r="Y32" s="573">
        <v>0</v>
      </c>
      <c r="Z32" s="573">
        <v>0</v>
      </c>
      <c r="AA32" s="574">
        <v>0</v>
      </c>
      <c r="AB32" s="573">
        <v>0</v>
      </c>
      <c r="AC32" s="573">
        <v>0</v>
      </c>
      <c r="AD32" s="574">
        <v>0</v>
      </c>
      <c r="AE32" s="573">
        <v>0</v>
      </c>
      <c r="AF32" s="573">
        <v>0</v>
      </c>
      <c r="AG32" s="574">
        <v>0</v>
      </c>
      <c r="AH32" s="352" t="s">
        <v>293</v>
      </c>
      <c r="AI32" s="302">
        <v>2134</v>
      </c>
      <c r="AJ32" s="573">
        <v>0</v>
      </c>
      <c r="AK32" s="573">
        <v>0</v>
      </c>
      <c r="AL32" s="574">
        <v>0</v>
      </c>
      <c r="AM32" s="573">
        <v>0</v>
      </c>
      <c r="AN32" s="573">
        <v>90</v>
      </c>
      <c r="AO32" s="574">
        <v>0</v>
      </c>
      <c r="AP32" s="573">
        <v>0</v>
      </c>
      <c r="AQ32" s="573">
        <v>0</v>
      </c>
      <c r="AR32" s="574">
        <v>0</v>
      </c>
      <c r="AS32" s="352" t="s">
        <v>293</v>
      </c>
      <c r="AT32" s="302">
        <v>2134</v>
      </c>
      <c r="AU32" s="573">
        <v>0</v>
      </c>
      <c r="AV32" s="573">
        <v>0</v>
      </c>
      <c r="AW32" s="574">
        <v>0</v>
      </c>
      <c r="AX32" s="573">
        <v>0</v>
      </c>
      <c r="AY32" s="573">
        <v>0</v>
      </c>
      <c r="AZ32" s="574">
        <v>0</v>
      </c>
      <c r="BA32" s="573">
        <v>0</v>
      </c>
      <c r="BB32" s="573">
        <v>0</v>
      </c>
      <c r="BC32" s="574">
        <v>0</v>
      </c>
      <c r="BD32" s="352" t="s">
        <v>293</v>
      </c>
      <c r="BE32" s="302">
        <v>2134</v>
      </c>
      <c r="BF32" s="573">
        <v>0</v>
      </c>
      <c r="BG32" s="573">
        <v>0</v>
      </c>
      <c r="BH32" s="574">
        <v>0</v>
      </c>
      <c r="BI32" s="573">
        <v>0</v>
      </c>
      <c r="BJ32" s="573">
        <v>0</v>
      </c>
      <c r="BK32" s="574">
        <v>0</v>
      </c>
      <c r="BL32" s="573">
        <v>0</v>
      </c>
      <c r="BM32" s="573">
        <v>0</v>
      </c>
      <c r="BN32" s="574">
        <v>0</v>
      </c>
      <c r="BO32" s="352" t="s">
        <v>293</v>
      </c>
      <c r="BP32" s="302">
        <v>2134</v>
      </c>
      <c r="BQ32" s="573">
        <v>23</v>
      </c>
      <c r="BR32" s="573">
        <v>33</v>
      </c>
      <c r="BS32" s="574">
        <v>143.47826086956522</v>
      </c>
      <c r="BT32" s="573">
        <v>23</v>
      </c>
      <c r="BU32" s="573">
        <v>33</v>
      </c>
      <c r="BV32" s="574">
        <v>143.47826086956522</v>
      </c>
      <c r="BW32" s="573">
        <v>0</v>
      </c>
      <c r="BX32" s="573">
        <v>0</v>
      </c>
      <c r="BY32" s="574">
        <v>0</v>
      </c>
    </row>
    <row r="33" spans="1:77" ht="13.5" customHeight="1" x14ac:dyDescent="0.25">
      <c r="A33" s="352" t="s">
        <v>294</v>
      </c>
      <c r="B33" s="302">
        <v>2136</v>
      </c>
      <c r="C33" s="573">
        <v>1061</v>
      </c>
      <c r="D33" s="573">
        <v>1066</v>
      </c>
      <c r="E33" s="574">
        <v>100.47125353440151</v>
      </c>
      <c r="F33" s="573">
        <v>0</v>
      </c>
      <c r="G33" s="573">
        <v>0</v>
      </c>
      <c r="H33" s="574">
        <v>0</v>
      </c>
      <c r="I33" s="573">
        <v>0</v>
      </c>
      <c r="J33" s="573">
        <v>0</v>
      </c>
      <c r="K33" s="574">
        <v>0</v>
      </c>
      <c r="L33" s="352" t="s">
        <v>294</v>
      </c>
      <c r="M33" s="302">
        <v>2136</v>
      </c>
      <c r="N33" s="573">
        <v>0</v>
      </c>
      <c r="O33" s="573">
        <v>0</v>
      </c>
      <c r="P33" s="574">
        <v>0</v>
      </c>
      <c r="Q33" s="573">
        <v>0</v>
      </c>
      <c r="R33" s="573">
        <v>0</v>
      </c>
      <c r="S33" s="574">
        <v>0</v>
      </c>
      <c r="T33" s="573">
        <v>0</v>
      </c>
      <c r="U33" s="573">
        <v>0</v>
      </c>
      <c r="V33" s="574">
        <v>0</v>
      </c>
      <c r="W33" s="352" t="s">
        <v>294</v>
      </c>
      <c r="X33" s="302">
        <v>2136</v>
      </c>
      <c r="Y33" s="573">
        <v>0</v>
      </c>
      <c r="Z33" s="573">
        <v>0</v>
      </c>
      <c r="AA33" s="574">
        <v>0</v>
      </c>
      <c r="AB33" s="573">
        <v>0</v>
      </c>
      <c r="AC33" s="573">
        <v>0</v>
      </c>
      <c r="AD33" s="574">
        <v>0</v>
      </c>
      <c r="AE33" s="573">
        <v>0</v>
      </c>
      <c r="AF33" s="573">
        <v>0</v>
      </c>
      <c r="AG33" s="574">
        <v>0</v>
      </c>
      <c r="AH33" s="352" t="s">
        <v>294</v>
      </c>
      <c r="AI33" s="302">
        <v>2136</v>
      </c>
      <c r="AJ33" s="573">
        <v>0</v>
      </c>
      <c r="AK33" s="573">
        <v>0</v>
      </c>
      <c r="AL33" s="574">
        <v>0</v>
      </c>
      <c r="AM33" s="573">
        <v>91</v>
      </c>
      <c r="AN33" s="573">
        <v>187</v>
      </c>
      <c r="AO33" s="574">
        <v>205.49450549450549</v>
      </c>
      <c r="AP33" s="573">
        <v>0</v>
      </c>
      <c r="AQ33" s="573">
        <v>0</v>
      </c>
      <c r="AR33" s="574">
        <v>0</v>
      </c>
      <c r="AS33" s="352" t="s">
        <v>294</v>
      </c>
      <c r="AT33" s="302">
        <v>2136</v>
      </c>
      <c r="AU33" s="573">
        <v>0</v>
      </c>
      <c r="AV33" s="573">
        <v>0</v>
      </c>
      <c r="AW33" s="574">
        <v>0</v>
      </c>
      <c r="AX33" s="573">
        <v>0</v>
      </c>
      <c r="AY33" s="573">
        <v>0</v>
      </c>
      <c r="AZ33" s="574">
        <v>0</v>
      </c>
      <c r="BA33" s="573">
        <v>0</v>
      </c>
      <c r="BB33" s="573">
        <v>0</v>
      </c>
      <c r="BC33" s="574">
        <v>0</v>
      </c>
      <c r="BD33" s="352" t="s">
        <v>294</v>
      </c>
      <c r="BE33" s="302">
        <v>2136</v>
      </c>
      <c r="BF33" s="573">
        <v>0</v>
      </c>
      <c r="BG33" s="573">
        <v>0</v>
      </c>
      <c r="BH33" s="574">
        <v>0</v>
      </c>
      <c r="BI33" s="573">
        <v>0</v>
      </c>
      <c r="BJ33" s="573">
        <v>0</v>
      </c>
      <c r="BK33" s="574">
        <v>0</v>
      </c>
      <c r="BL33" s="573">
        <v>0</v>
      </c>
      <c r="BM33" s="573">
        <v>0</v>
      </c>
      <c r="BN33" s="574">
        <v>0</v>
      </c>
      <c r="BO33" s="352" t="s">
        <v>294</v>
      </c>
      <c r="BP33" s="302">
        <v>2136</v>
      </c>
      <c r="BQ33" s="573">
        <v>970</v>
      </c>
      <c r="BR33" s="573">
        <v>879</v>
      </c>
      <c r="BS33" s="574">
        <v>90.61855670103094</v>
      </c>
      <c r="BT33" s="573">
        <v>970</v>
      </c>
      <c r="BU33" s="573">
        <v>879</v>
      </c>
      <c r="BV33" s="574">
        <v>90.61855670103094</v>
      </c>
      <c r="BW33" s="573">
        <v>0</v>
      </c>
      <c r="BX33" s="573">
        <v>0</v>
      </c>
      <c r="BY33" s="574">
        <v>0</v>
      </c>
    </row>
    <row r="34" spans="1:77" ht="13.5" customHeight="1" x14ac:dyDescent="0.25">
      <c r="A34" s="352" t="s">
        <v>295</v>
      </c>
      <c r="B34" s="302">
        <v>2137</v>
      </c>
      <c r="C34" s="573">
        <v>193</v>
      </c>
      <c r="D34" s="573">
        <v>206</v>
      </c>
      <c r="E34" s="574">
        <v>106.7357512953368</v>
      </c>
      <c r="F34" s="573">
        <v>0</v>
      </c>
      <c r="G34" s="573">
        <v>0</v>
      </c>
      <c r="H34" s="574">
        <v>0</v>
      </c>
      <c r="I34" s="573">
        <v>0</v>
      </c>
      <c r="J34" s="573">
        <v>0</v>
      </c>
      <c r="K34" s="574">
        <v>0</v>
      </c>
      <c r="L34" s="352" t="s">
        <v>295</v>
      </c>
      <c r="M34" s="302">
        <v>2137</v>
      </c>
      <c r="N34" s="573">
        <v>0</v>
      </c>
      <c r="O34" s="573">
        <v>0</v>
      </c>
      <c r="P34" s="574">
        <v>0</v>
      </c>
      <c r="Q34" s="573">
        <v>0</v>
      </c>
      <c r="R34" s="573">
        <v>0</v>
      </c>
      <c r="S34" s="574">
        <v>0</v>
      </c>
      <c r="T34" s="573">
        <v>0</v>
      </c>
      <c r="U34" s="573">
        <v>0</v>
      </c>
      <c r="V34" s="574">
        <v>0</v>
      </c>
      <c r="W34" s="352" t="s">
        <v>295</v>
      </c>
      <c r="X34" s="302">
        <v>2137</v>
      </c>
      <c r="Y34" s="573">
        <v>0</v>
      </c>
      <c r="Z34" s="573">
        <v>0</v>
      </c>
      <c r="AA34" s="574">
        <v>0</v>
      </c>
      <c r="AB34" s="573">
        <v>0</v>
      </c>
      <c r="AC34" s="573">
        <v>0</v>
      </c>
      <c r="AD34" s="574">
        <v>0</v>
      </c>
      <c r="AE34" s="573">
        <v>0</v>
      </c>
      <c r="AF34" s="573">
        <v>0</v>
      </c>
      <c r="AG34" s="574">
        <v>0</v>
      </c>
      <c r="AH34" s="352" t="s">
        <v>295</v>
      </c>
      <c r="AI34" s="302">
        <v>2137</v>
      </c>
      <c r="AJ34" s="573">
        <v>0</v>
      </c>
      <c r="AK34" s="573">
        <v>0</v>
      </c>
      <c r="AL34" s="574">
        <v>0</v>
      </c>
      <c r="AM34" s="573">
        <v>58</v>
      </c>
      <c r="AN34" s="573">
        <v>73</v>
      </c>
      <c r="AO34" s="574">
        <v>125.86206896551725</v>
      </c>
      <c r="AP34" s="573">
        <v>0</v>
      </c>
      <c r="AQ34" s="573">
        <v>0</v>
      </c>
      <c r="AR34" s="574">
        <v>0</v>
      </c>
      <c r="AS34" s="352" t="s">
        <v>295</v>
      </c>
      <c r="AT34" s="302">
        <v>2137</v>
      </c>
      <c r="AU34" s="573">
        <v>0</v>
      </c>
      <c r="AV34" s="573">
        <v>0</v>
      </c>
      <c r="AW34" s="574">
        <v>0</v>
      </c>
      <c r="AX34" s="573">
        <v>0</v>
      </c>
      <c r="AY34" s="573">
        <v>0</v>
      </c>
      <c r="AZ34" s="574">
        <v>0</v>
      </c>
      <c r="BA34" s="573">
        <v>0</v>
      </c>
      <c r="BB34" s="573">
        <v>0</v>
      </c>
      <c r="BC34" s="574">
        <v>0</v>
      </c>
      <c r="BD34" s="352" t="s">
        <v>295</v>
      </c>
      <c r="BE34" s="302">
        <v>2137</v>
      </c>
      <c r="BF34" s="573">
        <v>0</v>
      </c>
      <c r="BG34" s="573">
        <v>0</v>
      </c>
      <c r="BH34" s="574">
        <v>0</v>
      </c>
      <c r="BI34" s="573">
        <v>0</v>
      </c>
      <c r="BJ34" s="573">
        <v>0</v>
      </c>
      <c r="BK34" s="574">
        <v>0</v>
      </c>
      <c r="BL34" s="573">
        <v>0</v>
      </c>
      <c r="BM34" s="573">
        <v>0</v>
      </c>
      <c r="BN34" s="574">
        <v>0</v>
      </c>
      <c r="BO34" s="352" t="s">
        <v>295</v>
      </c>
      <c r="BP34" s="302">
        <v>2137</v>
      </c>
      <c r="BQ34" s="573">
        <v>135</v>
      </c>
      <c r="BR34" s="573">
        <v>133</v>
      </c>
      <c r="BS34" s="574">
        <v>98.518518518518519</v>
      </c>
      <c r="BT34" s="573">
        <v>135</v>
      </c>
      <c r="BU34" s="573">
        <v>133</v>
      </c>
      <c r="BV34" s="574">
        <v>98.518518518518519</v>
      </c>
      <c r="BW34" s="573">
        <v>0</v>
      </c>
      <c r="BX34" s="573">
        <v>0</v>
      </c>
      <c r="BY34" s="574">
        <v>0</v>
      </c>
    </row>
    <row r="35" spans="1:77" ht="13.5" customHeight="1" x14ac:dyDescent="0.25">
      <c r="A35" s="352" t="s">
        <v>296</v>
      </c>
      <c r="B35" s="302">
        <v>2138</v>
      </c>
      <c r="C35" s="573">
        <v>1341</v>
      </c>
      <c r="D35" s="573">
        <v>1515</v>
      </c>
      <c r="E35" s="574">
        <v>112.97539149888144</v>
      </c>
      <c r="F35" s="573">
        <v>986</v>
      </c>
      <c r="G35" s="573">
        <v>1044</v>
      </c>
      <c r="H35" s="574">
        <v>105.88235294117648</v>
      </c>
      <c r="I35" s="573">
        <v>986</v>
      </c>
      <c r="J35" s="573">
        <v>1044</v>
      </c>
      <c r="K35" s="574">
        <v>105.88235294117648</v>
      </c>
      <c r="L35" s="352" t="s">
        <v>296</v>
      </c>
      <c r="M35" s="302">
        <v>2138</v>
      </c>
      <c r="N35" s="573">
        <v>0</v>
      </c>
      <c r="O35" s="573">
        <v>0</v>
      </c>
      <c r="P35" s="574">
        <v>0</v>
      </c>
      <c r="Q35" s="573">
        <v>0</v>
      </c>
      <c r="R35" s="573">
        <v>0</v>
      </c>
      <c r="S35" s="574">
        <v>0</v>
      </c>
      <c r="T35" s="573">
        <v>0</v>
      </c>
      <c r="U35" s="573">
        <v>0</v>
      </c>
      <c r="V35" s="574">
        <v>0</v>
      </c>
      <c r="W35" s="352" t="s">
        <v>296</v>
      </c>
      <c r="X35" s="302">
        <v>2138</v>
      </c>
      <c r="Y35" s="573">
        <v>0</v>
      </c>
      <c r="Z35" s="573">
        <v>0</v>
      </c>
      <c r="AA35" s="574">
        <v>0</v>
      </c>
      <c r="AB35" s="573">
        <v>0</v>
      </c>
      <c r="AC35" s="573">
        <v>0</v>
      </c>
      <c r="AD35" s="574">
        <v>0</v>
      </c>
      <c r="AE35" s="573">
        <v>0</v>
      </c>
      <c r="AF35" s="573">
        <v>0</v>
      </c>
      <c r="AG35" s="574">
        <v>0</v>
      </c>
      <c r="AH35" s="352" t="s">
        <v>296</v>
      </c>
      <c r="AI35" s="302">
        <v>2138</v>
      </c>
      <c r="AJ35" s="573">
        <v>0</v>
      </c>
      <c r="AK35" s="573">
        <v>0</v>
      </c>
      <c r="AL35" s="574">
        <v>0</v>
      </c>
      <c r="AM35" s="573">
        <v>53</v>
      </c>
      <c r="AN35" s="573">
        <v>127</v>
      </c>
      <c r="AO35" s="574">
        <v>239.62264150943395</v>
      </c>
      <c r="AP35" s="573">
        <v>0</v>
      </c>
      <c r="AQ35" s="573">
        <v>0</v>
      </c>
      <c r="AR35" s="574">
        <v>0</v>
      </c>
      <c r="AS35" s="352" t="s">
        <v>296</v>
      </c>
      <c r="AT35" s="302">
        <v>2138</v>
      </c>
      <c r="AU35" s="573">
        <v>0</v>
      </c>
      <c r="AV35" s="573">
        <v>0</v>
      </c>
      <c r="AW35" s="574">
        <v>0</v>
      </c>
      <c r="AX35" s="573">
        <v>0</v>
      </c>
      <c r="AY35" s="573">
        <v>0</v>
      </c>
      <c r="AZ35" s="574">
        <v>0</v>
      </c>
      <c r="BA35" s="573">
        <v>0</v>
      </c>
      <c r="BB35" s="573">
        <v>0</v>
      </c>
      <c r="BC35" s="574">
        <v>0</v>
      </c>
      <c r="BD35" s="352" t="s">
        <v>296</v>
      </c>
      <c r="BE35" s="302">
        <v>2138</v>
      </c>
      <c r="BF35" s="573">
        <v>0</v>
      </c>
      <c r="BG35" s="573">
        <v>0</v>
      </c>
      <c r="BH35" s="574">
        <v>0</v>
      </c>
      <c r="BI35" s="573">
        <v>0</v>
      </c>
      <c r="BJ35" s="573">
        <v>0</v>
      </c>
      <c r="BK35" s="574">
        <v>0</v>
      </c>
      <c r="BL35" s="573">
        <v>0</v>
      </c>
      <c r="BM35" s="573">
        <v>0</v>
      </c>
      <c r="BN35" s="574">
        <v>0</v>
      </c>
      <c r="BO35" s="352" t="s">
        <v>296</v>
      </c>
      <c r="BP35" s="302">
        <v>2138</v>
      </c>
      <c r="BQ35" s="573">
        <v>302</v>
      </c>
      <c r="BR35" s="573">
        <v>344</v>
      </c>
      <c r="BS35" s="574">
        <v>113.90728476821192</v>
      </c>
      <c r="BT35" s="573">
        <v>302</v>
      </c>
      <c r="BU35" s="573">
        <v>344</v>
      </c>
      <c r="BV35" s="574">
        <v>113.90728476821192</v>
      </c>
      <c r="BW35" s="573">
        <v>0</v>
      </c>
      <c r="BX35" s="573">
        <v>0</v>
      </c>
      <c r="BY35" s="574">
        <v>0</v>
      </c>
    </row>
    <row r="36" spans="1:77" ht="13.5" customHeight="1" x14ac:dyDescent="0.25">
      <c r="A36" s="352" t="s">
        <v>297</v>
      </c>
      <c r="B36" s="302">
        <v>2140</v>
      </c>
      <c r="C36" s="573">
        <v>26</v>
      </c>
      <c r="D36" s="573">
        <v>65</v>
      </c>
      <c r="E36" s="574">
        <v>250</v>
      </c>
      <c r="F36" s="573">
        <v>0</v>
      </c>
      <c r="G36" s="573">
        <v>0</v>
      </c>
      <c r="H36" s="574">
        <v>0</v>
      </c>
      <c r="I36" s="573">
        <v>0</v>
      </c>
      <c r="J36" s="573">
        <v>0</v>
      </c>
      <c r="K36" s="574">
        <v>0</v>
      </c>
      <c r="L36" s="352" t="s">
        <v>297</v>
      </c>
      <c r="M36" s="302">
        <v>2140</v>
      </c>
      <c r="N36" s="573">
        <v>0</v>
      </c>
      <c r="O36" s="573">
        <v>0</v>
      </c>
      <c r="P36" s="574">
        <v>0</v>
      </c>
      <c r="Q36" s="573">
        <v>0</v>
      </c>
      <c r="R36" s="573">
        <v>0</v>
      </c>
      <c r="S36" s="574">
        <v>0</v>
      </c>
      <c r="T36" s="573">
        <v>0</v>
      </c>
      <c r="U36" s="573">
        <v>0</v>
      </c>
      <c r="V36" s="574">
        <v>0</v>
      </c>
      <c r="W36" s="352" t="s">
        <v>297</v>
      </c>
      <c r="X36" s="302">
        <v>2140</v>
      </c>
      <c r="Y36" s="573">
        <v>0</v>
      </c>
      <c r="Z36" s="573">
        <v>0</v>
      </c>
      <c r="AA36" s="574">
        <v>0</v>
      </c>
      <c r="AB36" s="573">
        <v>0</v>
      </c>
      <c r="AC36" s="573">
        <v>0</v>
      </c>
      <c r="AD36" s="574">
        <v>0</v>
      </c>
      <c r="AE36" s="573">
        <v>0</v>
      </c>
      <c r="AF36" s="573">
        <v>0</v>
      </c>
      <c r="AG36" s="574">
        <v>0</v>
      </c>
      <c r="AH36" s="352" t="s">
        <v>297</v>
      </c>
      <c r="AI36" s="302">
        <v>2140</v>
      </c>
      <c r="AJ36" s="573">
        <v>0</v>
      </c>
      <c r="AK36" s="573">
        <v>0</v>
      </c>
      <c r="AL36" s="574">
        <v>0</v>
      </c>
      <c r="AM36" s="573">
        <v>26</v>
      </c>
      <c r="AN36" s="573">
        <v>65</v>
      </c>
      <c r="AO36" s="574">
        <v>250</v>
      </c>
      <c r="AP36" s="573">
        <v>0</v>
      </c>
      <c r="AQ36" s="573">
        <v>0</v>
      </c>
      <c r="AR36" s="574">
        <v>0</v>
      </c>
      <c r="AS36" s="352" t="s">
        <v>297</v>
      </c>
      <c r="AT36" s="302">
        <v>2140</v>
      </c>
      <c r="AU36" s="573">
        <v>0</v>
      </c>
      <c r="AV36" s="573">
        <v>0</v>
      </c>
      <c r="AW36" s="574">
        <v>0</v>
      </c>
      <c r="AX36" s="573">
        <v>0</v>
      </c>
      <c r="AY36" s="573">
        <v>0</v>
      </c>
      <c r="AZ36" s="574">
        <v>0</v>
      </c>
      <c r="BA36" s="573">
        <v>0</v>
      </c>
      <c r="BB36" s="573">
        <v>0</v>
      </c>
      <c r="BC36" s="574">
        <v>0</v>
      </c>
      <c r="BD36" s="352" t="s">
        <v>297</v>
      </c>
      <c r="BE36" s="302">
        <v>2140</v>
      </c>
      <c r="BF36" s="573">
        <v>0</v>
      </c>
      <c r="BG36" s="573">
        <v>0</v>
      </c>
      <c r="BH36" s="574">
        <v>0</v>
      </c>
      <c r="BI36" s="573">
        <v>0</v>
      </c>
      <c r="BJ36" s="573">
        <v>0</v>
      </c>
      <c r="BK36" s="574">
        <v>0</v>
      </c>
      <c r="BL36" s="573">
        <v>0</v>
      </c>
      <c r="BM36" s="573">
        <v>0</v>
      </c>
      <c r="BN36" s="574">
        <v>0</v>
      </c>
      <c r="BO36" s="352" t="s">
        <v>297</v>
      </c>
      <c r="BP36" s="302">
        <v>2140</v>
      </c>
      <c r="BQ36" s="573">
        <v>0</v>
      </c>
      <c r="BR36" s="573">
        <v>0</v>
      </c>
      <c r="BS36" s="574">
        <v>0</v>
      </c>
      <c r="BT36" s="573">
        <v>0</v>
      </c>
      <c r="BU36" s="573">
        <v>0</v>
      </c>
      <c r="BV36" s="574">
        <v>0</v>
      </c>
      <c r="BW36" s="573">
        <v>0</v>
      </c>
      <c r="BX36" s="573">
        <v>0</v>
      </c>
      <c r="BY36" s="574">
        <v>0</v>
      </c>
    </row>
    <row r="37" spans="1:77" ht="13.5" customHeight="1" x14ac:dyDescent="0.25">
      <c r="A37" s="352" t="s">
        <v>298</v>
      </c>
      <c r="B37" s="302">
        <v>2141</v>
      </c>
      <c r="C37" s="573">
        <v>959</v>
      </c>
      <c r="D37" s="573">
        <v>1655</v>
      </c>
      <c r="E37" s="574">
        <v>172.57559958289886</v>
      </c>
      <c r="F37" s="573">
        <v>328</v>
      </c>
      <c r="G37" s="573">
        <v>831</v>
      </c>
      <c r="H37" s="574">
        <v>253.35365853658539</v>
      </c>
      <c r="I37" s="573">
        <v>300</v>
      </c>
      <c r="J37" s="573">
        <v>600</v>
      </c>
      <c r="K37" s="574">
        <v>200</v>
      </c>
      <c r="L37" s="352" t="s">
        <v>298</v>
      </c>
      <c r="M37" s="302">
        <v>2141</v>
      </c>
      <c r="N37" s="573">
        <v>0</v>
      </c>
      <c r="O37" s="573">
        <v>0</v>
      </c>
      <c r="P37" s="574">
        <v>0</v>
      </c>
      <c r="Q37" s="573">
        <v>0</v>
      </c>
      <c r="R37" s="573">
        <v>0</v>
      </c>
      <c r="S37" s="574">
        <v>0</v>
      </c>
      <c r="T37" s="573">
        <v>28</v>
      </c>
      <c r="U37" s="573">
        <v>231</v>
      </c>
      <c r="V37" s="574">
        <v>824.99999999999989</v>
      </c>
      <c r="W37" s="352" t="s">
        <v>298</v>
      </c>
      <c r="X37" s="302">
        <v>2141</v>
      </c>
      <c r="Y37" s="573">
        <v>0</v>
      </c>
      <c r="Z37" s="573">
        <v>0</v>
      </c>
      <c r="AA37" s="574">
        <v>0</v>
      </c>
      <c r="AB37" s="573">
        <v>0</v>
      </c>
      <c r="AC37" s="573">
        <v>0</v>
      </c>
      <c r="AD37" s="574">
        <v>0</v>
      </c>
      <c r="AE37" s="573">
        <v>0</v>
      </c>
      <c r="AF37" s="573">
        <v>0</v>
      </c>
      <c r="AG37" s="574">
        <v>0</v>
      </c>
      <c r="AH37" s="352" t="s">
        <v>298</v>
      </c>
      <c r="AI37" s="302">
        <v>2141</v>
      </c>
      <c r="AJ37" s="573">
        <v>0</v>
      </c>
      <c r="AK37" s="573">
        <v>0</v>
      </c>
      <c r="AL37" s="574">
        <v>0</v>
      </c>
      <c r="AM37" s="573">
        <v>623</v>
      </c>
      <c r="AN37" s="573">
        <v>820</v>
      </c>
      <c r="AO37" s="574">
        <v>131.62118780096307</v>
      </c>
      <c r="AP37" s="573">
        <v>0</v>
      </c>
      <c r="AQ37" s="573">
        <v>0</v>
      </c>
      <c r="AR37" s="574">
        <v>0</v>
      </c>
      <c r="AS37" s="352" t="s">
        <v>298</v>
      </c>
      <c r="AT37" s="302">
        <v>2141</v>
      </c>
      <c r="AU37" s="573">
        <v>0</v>
      </c>
      <c r="AV37" s="573">
        <v>0</v>
      </c>
      <c r="AW37" s="574">
        <v>0</v>
      </c>
      <c r="AX37" s="573">
        <v>0</v>
      </c>
      <c r="AY37" s="573">
        <v>0</v>
      </c>
      <c r="AZ37" s="574">
        <v>0</v>
      </c>
      <c r="BA37" s="573">
        <v>0</v>
      </c>
      <c r="BB37" s="573">
        <v>0</v>
      </c>
      <c r="BC37" s="574">
        <v>0</v>
      </c>
      <c r="BD37" s="352" t="s">
        <v>298</v>
      </c>
      <c r="BE37" s="302">
        <v>2141</v>
      </c>
      <c r="BF37" s="573">
        <v>0</v>
      </c>
      <c r="BG37" s="573">
        <v>0</v>
      </c>
      <c r="BH37" s="574">
        <v>0</v>
      </c>
      <c r="BI37" s="573">
        <v>0</v>
      </c>
      <c r="BJ37" s="573">
        <v>0</v>
      </c>
      <c r="BK37" s="574">
        <v>0</v>
      </c>
      <c r="BL37" s="573">
        <v>0</v>
      </c>
      <c r="BM37" s="573">
        <v>0</v>
      </c>
      <c r="BN37" s="574">
        <v>0</v>
      </c>
      <c r="BO37" s="352" t="s">
        <v>298</v>
      </c>
      <c r="BP37" s="302">
        <v>2141</v>
      </c>
      <c r="BQ37" s="573">
        <v>8</v>
      </c>
      <c r="BR37" s="573">
        <v>4</v>
      </c>
      <c r="BS37" s="574">
        <v>50</v>
      </c>
      <c r="BT37" s="573">
        <v>8</v>
      </c>
      <c r="BU37" s="573">
        <v>4</v>
      </c>
      <c r="BV37" s="574">
        <v>50</v>
      </c>
      <c r="BW37" s="573">
        <v>0</v>
      </c>
      <c r="BX37" s="573">
        <v>0</v>
      </c>
      <c r="BY37" s="574">
        <v>0</v>
      </c>
    </row>
    <row r="38" spans="1:77" ht="13.5" customHeight="1" x14ac:dyDescent="0.25">
      <c r="A38" s="352" t="s">
        <v>299</v>
      </c>
      <c r="B38" s="302">
        <v>2142</v>
      </c>
      <c r="C38" s="573">
        <v>33</v>
      </c>
      <c r="D38" s="573">
        <v>67</v>
      </c>
      <c r="E38" s="574">
        <v>203.03030303030303</v>
      </c>
      <c r="F38" s="573">
        <v>0</v>
      </c>
      <c r="G38" s="573">
        <v>0</v>
      </c>
      <c r="H38" s="574">
        <v>0</v>
      </c>
      <c r="I38" s="573">
        <v>0</v>
      </c>
      <c r="J38" s="573">
        <v>0</v>
      </c>
      <c r="K38" s="574">
        <v>0</v>
      </c>
      <c r="L38" s="352" t="s">
        <v>299</v>
      </c>
      <c r="M38" s="302">
        <v>2142</v>
      </c>
      <c r="N38" s="573">
        <v>0</v>
      </c>
      <c r="O38" s="573">
        <v>0</v>
      </c>
      <c r="P38" s="574">
        <v>0</v>
      </c>
      <c r="Q38" s="573">
        <v>0</v>
      </c>
      <c r="R38" s="573">
        <v>0</v>
      </c>
      <c r="S38" s="574">
        <v>0</v>
      </c>
      <c r="T38" s="573">
        <v>0</v>
      </c>
      <c r="U38" s="573">
        <v>0</v>
      </c>
      <c r="V38" s="574">
        <v>0</v>
      </c>
      <c r="W38" s="352" t="s">
        <v>299</v>
      </c>
      <c r="X38" s="302">
        <v>2142</v>
      </c>
      <c r="Y38" s="573">
        <v>0</v>
      </c>
      <c r="Z38" s="573">
        <v>0</v>
      </c>
      <c r="AA38" s="574">
        <v>0</v>
      </c>
      <c r="AB38" s="573">
        <v>0</v>
      </c>
      <c r="AC38" s="573">
        <v>0</v>
      </c>
      <c r="AD38" s="574">
        <v>0</v>
      </c>
      <c r="AE38" s="573">
        <v>0</v>
      </c>
      <c r="AF38" s="573">
        <v>0</v>
      </c>
      <c r="AG38" s="574">
        <v>0</v>
      </c>
      <c r="AH38" s="352" t="s">
        <v>299</v>
      </c>
      <c r="AI38" s="302">
        <v>2142</v>
      </c>
      <c r="AJ38" s="573">
        <v>0</v>
      </c>
      <c r="AK38" s="573">
        <v>0</v>
      </c>
      <c r="AL38" s="574">
        <v>0</v>
      </c>
      <c r="AM38" s="573">
        <v>33</v>
      </c>
      <c r="AN38" s="573">
        <v>67</v>
      </c>
      <c r="AO38" s="574">
        <v>203.03030303030303</v>
      </c>
      <c r="AP38" s="573">
        <v>0</v>
      </c>
      <c r="AQ38" s="573">
        <v>0</v>
      </c>
      <c r="AR38" s="574">
        <v>0</v>
      </c>
      <c r="AS38" s="352" t="s">
        <v>299</v>
      </c>
      <c r="AT38" s="302">
        <v>2142</v>
      </c>
      <c r="AU38" s="573">
        <v>0</v>
      </c>
      <c r="AV38" s="573">
        <v>0</v>
      </c>
      <c r="AW38" s="574">
        <v>0</v>
      </c>
      <c r="AX38" s="573">
        <v>0</v>
      </c>
      <c r="AY38" s="573">
        <v>0</v>
      </c>
      <c r="AZ38" s="574">
        <v>0</v>
      </c>
      <c r="BA38" s="573">
        <v>0</v>
      </c>
      <c r="BB38" s="573">
        <v>0</v>
      </c>
      <c r="BC38" s="574">
        <v>0</v>
      </c>
      <c r="BD38" s="352" t="s">
        <v>299</v>
      </c>
      <c r="BE38" s="302">
        <v>2142</v>
      </c>
      <c r="BF38" s="573">
        <v>0</v>
      </c>
      <c r="BG38" s="573">
        <v>0</v>
      </c>
      <c r="BH38" s="574">
        <v>0</v>
      </c>
      <c r="BI38" s="573">
        <v>0</v>
      </c>
      <c r="BJ38" s="573">
        <v>0</v>
      </c>
      <c r="BK38" s="574">
        <v>0</v>
      </c>
      <c r="BL38" s="573">
        <v>0</v>
      </c>
      <c r="BM38" s="573">
        <v>0</v>
      </c>
      <c r="BN38" s="574">
        <v>0</v>
      </c>
      <c r="BO38" s="352" t="s">
        <v>299</v>
      </c>
      <c r="BP38" s="302">
        <v>2142</v>
      </c>
      <c r="BQ38" s="573">
        <v>0</v>
      </c>
      <c r="BR38" s="573">
        <v>0</v>
      </c>
      <c r="BS38" s="574">
        <v>0</v>
      </c>
      <c r="BT38" s="573">
        <v>0</v>
      </c>
      <c r="BU38" s="573">
        <v>0</v>
      </c>
      <c r="BV38" s="574">
        <v>0</v>
      </c>
      <c r="BW38" s="573">
        <v>0</v>
      </c>
      <c r="BX38" s="573">
        <v>0</v>
      </c>
      <c r="BY38" s="574">
        <v>0</v>
      </c>
    </row>
    <row r="39" spans="1:77" ht="13.5" customHeight="1" x14ac:dyDescent="0.25">
      <c r="A39" s="352" t="s">
        <v>300</v>
      </c>
      <c r="B39" s="302">
        <v>2148</v>
      </c>
      <c r="C39" s="573">
        <v>3235118</v>
      </c>
      <c r="D39" s="573">
        <v>3053230</v>
      </c>
      <c r="E39" s="574">
        <v>94.377701215226153</v>
      </c>
      <c r="F39" s="573">
        <v>1747797</v>
      </c>
      <c r="G39" s="573">
        <v>2079782</v>
      </c>
      <c r="H39" s="574">
        <v>118.99448276887991</v>
      </c>
      <c r="I39" s="573">
        <v>0</v>
      </c>
      <c r="J39" s="573">
        <v>0</v>
      </c>
      <c r="K39" s="574">
        <v>0</v>
      </c>
      <c r="L39" s="352" t="s">
        <v>300</v>
      </c>
      <c r="M39" s="302">
        <v>2148</v>
      </c>
      <c r="N39" s="573">
        <v>0</v>
      </c>
      <c r="O39" s="573">
        <v>0</v>
      </c>
      <c r="P39" s="574">
        <v>0</v>
      </c>
      <c r="Q39" s="573">
        <v>400000</v>
      </c>
      <c r="R39" s="573">
        <v>103488</v>
      </c>
      <c r="S39" s="574">
        <v>25.872</v>
      </c>
      <c r="T39" s="573">
        <v>1343079</v>
      </c>
      <c r="U39" s="573">
        <v>1971434</v>
      </c>
      <c r="V39" s="574">
        <v>146.7846641932455</v>
      </c>
      <c r="W39" s="352" t="s">
        <v>300</v>
      </c>
      <c r="X39" s="302">
        <v>2148</v>
      </c>
      <c r="Y39" s="573">
        <v>0</v>
      </c>
      <c r="Z39" s="573">
        <v>0</v>
      </c>
      <c r="AA39" s="574">
        <v>0</v>
      </c>
      <c r="AB39" s="573">
        <v>0</v>
      </c>
      <c r="AC39" s="573">
        <v>78</v>
      </c>
      <c r="AD39" s="574">
        <v>0</v>
      </c>
      <c r="AE39" s="573">
        <v>0</v>
      </c>
      <c r="AF39" s="573">
        <v>0</v>
      </c>
      <c r="AG39" s="574">
        <v>0</v>
      </c>
      <c r="AH39" s="352" t="s">
        <v>300</v>
      </c>
      <c r="AI39" s="302">
        <v>2148</v>
      </c>
      <c r="AJ39" s="573">
        <v>4718</v>
      </c>
      <c r="AK39" s="573">
        <v>4782</v>
      </c>
      <c r="AL39" s="574">
        <v>101.35650699448919</v>
      </c>
      <c r="AM39" s="573">
        <v>447515</v>
      </c>
      <c r="AN39" s="573">
        <v>21356</v>
      </c>
      <c r="AO39" s="574">
        <v>4.7721305431102872</v>
      </c>
      <c r="AP39" s="573">
        <v>0</v>
      </c>
      <c r="AQ39" s="573">
        <v>350</v>
      </c>
      <c r="AR39" s="574">
        <v>0</v>
      </c>
      <c r="AS39" s="352" t="s">
        <v>300</v>
      </c>
      <c r="AT39" s="302">
        <v>2148</v>
      </c>
      <c r="AU39" s="573">
        <v>0</v>
      </c>
      <c r="AV39" s="573">
        <v>0</v>
      </c>
      <c r="AW39" s="574">
        <v>0</v>
      </c>
      <c r="AX39" s="573">
        <v>0</v>
      </c>
      <c r="AY39" s="573">
        <v>0</v>
      </c>
      <c r="AZ39" s="574">
        <v>0</v>
      </c>
      <c r="BA39" s="573">
        <v>0</v>
      </c>
      <c r="BB39" s="573">
        <v>0</v>
      </c>
      <c r="BC39" s="574">
        <v>0</v>
      </c>
      <c r="BD39" s="352" t="s">
        <v>300</v>
      </c>
      <c r="BE39" s="302">
        <v>2148</v>
      </c>
      <c r="BF39" s="573">
        <v>0</v>
      </c>
      <c r="BG39" s="573">
        <v>0</v>
      </c>
      <c r="BH39" s="574">
        <v>0</v>
      </c>
      <c r="BI39" s="573">
        <v>0</v>
      </c>
      <c r="BJ39" s="573">
        <v>0</v>
      </c>
      <c r="BK39" s="574">
        <v>0</v>
      </c>
      <c r="BL39" s="573">
        <v>2632</v>
      </c>
      <c r="BM39" s="573">
        <v>1327</v>
      </c>
      <c r="BN39" s="574">
        <v>50.41793313069909</v>
      </c>
      <c r="BO39" s="352" t="s">
        <v>300</v>
      </c>
      <c r="BP39" s="302">
        <v>2148</v>
      </c>
      <c r="BQ39" s="573">
        <v>1037174</v>
      </c>
      <c r="BR39" s="573">
        <v>950765</v>
      </c>
      <c r="BS39" s="574">
        <v>91.668803884401271</v>
      </c>
      <c r="BT39" s="573">
        <v>10606</v>
      </c>
      <c r="BU39" s="573">
        <v>10539</v>
      </c>
      <c r="BV39" s="574">
        <v>99.368282104469159</v>
      </c>
      <c r="BW39" s="573">
        <v>1026568</v>
      </c>
      <c r="BX39" s="573">
        <v>940226</v>
      </c>
      <c r="BY39" s="574">
        <v>91.589256629857928</v>
      </c>
    </row>
    <row r="40" spans="1:77" ht="13.5" customHeight="1" x14ac:dyDescent="0.25">
      <c r="A40" s="352" t="s">
        <v>301</v>
      </c>
      <c r="B40" s="302">
        <v>2151</v>
      </c>
      <c r="C40" s="573">
        <v>59027</v>
      </c>
      <c r="D40" s="573">
        <v>84861</v>
      </c>
      <c r="E40" s="574">
        <v>143.76641198095788</v>
      </c>
      <c r="F40" s="573">
        <v>57424</v>
      </c>
      <c r="G40" s="573">
        <v>84783</v>
      </c>
      <c r="H40" s="574">
        <v>147.64384229590414</v>
      </c>
      <c r="I40" s="573">
        <v>57424</v>
      </c>
      <c r="J40" s="573">
        <v>0</v>
      </c>
      <c r="K40" s="574">
        <v>0</v>
      </c>
      <c r="L40" s="352" t="s">
        <v>301</v>
      </c>
      <c r="M40" s="302">
        <v>2151</v>
      </c>
      <c r="N40" s="573">
        <v>0</v>
      </c>
      <c r="O40" s="573">
        <v>0</v>
      </c>
      <c r="P40" s="574">
        <v>0</v>
      </c>
      <c r="Q40" s="573">
        <v>0</v>
      </c>
      <c r="R40" s="573">
        <v>0</v>
      </c>
      <c r="S40" s="574">
        <v>0</v>
      </c>
      <c r="T40" s="573">
        <v>0</v>
      </c>
      <c r="U40" s="573">
        <v>0</v>
      </c>
      <c r="V40" s="574">
        <v>0</v>
      </c>
      <c r="W40" s="352" t="s">
        <v>301</v>
      </c>
      <c r="X40" s="302">
        <v>2151</v>
      </c>
      <c r="Y40" s="573">
        <v>0</v>
      </c>
      <c r="Z40" s="573">
        <v>0</v>
      </c>
      <c r="AA40" s="574">
        <v>0</v>
      </c>
      <c r="AB40" s="573">
        <v>0</v>
      </c>
      <c r="AC40" s="573">
        <v>0</v>
      </c>
      <c r="AD40" s="574">
        <v>0</v>
      </c>
      <c r="AE40" s="573">
        <v>0</v>
      </c>
      <c r="AF40" s="573">
        <v>0</v>
      </c>
      <c r="AG40" s="574">
        <v>0</v>
      </c>
      <c r="AH40" s="352" t="s">
        <v>301</v>
      </c>
      <c r="AI40" s="302">
        <v>2151</v>
      </c>
      <c r="AJ40" s="573">
        <v>0</v>
      </c>
      <c r="AK40" s="573">
        <v>0</v>
      </c>
      <c r="AL40" s="574">
        <v>0</v>
      </c>
      <c r="AM40" s="573">
        <v>1546</v>
      </c>
      <c r="AN40" s="573">
        <v>31</v>
      </c>
      <c r="AO40" s="574">
        <v>2.0051746442432083</v>
      </c>
      <c r="AP40" s="573">
        <v>0</v>
      </c>
      <c r="AQ40" s="573">
        <v>0</v>
      </c>
      <c r="AR40" s="574">
        <v>0</v>
      </c>
      <c r="AS40" s="352" t="s">
        <v>301</v>
      </c>
      <c r="AT40" s="302">
        <v>2151</v>
      </c>
      <c r="AU40" s="573">
        <v>0</v>
      </c>
      <c r="AV40" s="573">
        <v>0</v>
      </c>
      <c r="AW40" s="574">
        <v>0</v>
      </c>
      <c r="AX40" s="573">
        <v>0</v>
      </c>
      <c r="AY40" s="573">
        <v>0</v>
      </c>
      <c r="AZ40" s="574">
        <v>0</v>
      </c>
      <c r="BA40" s="573">
        <v>0</v>
      </c>
      <c r="BB40" s="573">
        <v>0</v>
      </c>
      <c r="BC40" s="574">
        <v>0</v>
      </c>
      <c r="BD40" s="352" t="s">
        <v>301</v>
      </c>
      <c r="BE40" s="302">
        <v>2151</v>
      </c>
      <c r="BF40" s="573">
        <v>0</v>
      </c>
      <c r="BG40" s="573">
        <v>0</v>
      </c>
      <c r="BH40" s="574">
        <v>0</v>
      </c>
      <c r="BI40" s="573">
        <v>0</v>
      </c>
      <c r="BJ40" s="573">
        <v>0</v>
      </c>
      <c r="BK40" s="574">
        <v>0</v>
      </c>
      <c r="BL40" s="573">
        <v>0</v>
      </c>
      <c r="BM40" s="573">
        <v>0</v>
      </c>
      <c r="BN40" s="574">
        <v>0</v>
      </c>
      <c r="BO40" s="352" t="s">
        <v>301</v>
      </c>
      <c r="BP40" s="302">
        <v>2151</v>
      </c>
      <c r="BQ40" s="573">
        <v>57</v>
      </c>
      <c r="BR40" s="573">
        <v>47</v>
      </c>
      <c r="BS40" s="574">
        <v>82.456140350877206</v>
      </c>
      <c r="BT40" s="573">
        <v>57</v>
      </c>
      <c r="BU40" s="573">
        <v>47</v>
      </c>
      <c r="BV40" s="574">
        <v>82.456140350877206</v>
      </c>
      <c r="BW40" s="573">
        <v>0</v>
      </c>
      <c r="BX40" s="573">
        <v>0</v>
      </c>
      <c r="BY40" s="574">
        <v>0</v>
      </c>
    </row>
    <row r="41" spans="1:77" ht="13.5" customHeight="1" x14ac:dyDescent="0.25">
      <c r="A41" s="352" t="s">
        <v>302</v>
      </c>
      <c r="B41" s="302">
        <v>2155</v>
      </c>
      <c r="C41" s="573">
        <v>8</v>
      </c>
      <c r="D41" s="573">
        <v>38</v>
      </c>
      <c r="E41" s="574">
        <v>475</v>
      </c>
      <c r="F41" s="573">
        <v>0</v>
      </c>
      <c r="G41" s="573">
        <v>0</v>
      </c>
      <c r="H41" s="574">
        <v>0</v>
      </c>
      <c r="I41" s="573">
        <v>0</v>
      </c>
      <c r="J41" s="573">
        <v>0</v>
      </c>
      <c r="K41" s="574">
        <v>0</v>
      </c>
      <c r="L41" s="352" t="s">
        <v>302</v>
      </c>
      <c r="M41" s="302">
        <v>2155</v>
      </c>
      <c r="N41" s="573">
        <v>0</v>
      </c>
      <c r="O41" s="573">
        <v>0</v>
      </c>
      <c r="P41" s="574">
        <v>0</v>
      </c>
      <c r="Q41" s="573">
        <v>0</v>
      </c>
      <c r="R41" s="573">
        <v>0</v>
      </c>
      <c r="S41" s="574">
        <v>0</v>
      </c>
      <c r="T41" s="573">
        <v>0</v>
      </c>
      <c r="U41" s="573">
        <v>0</v>
      </c>
      <c r="V41" s="574">
        <v>0</v>
      </c>
      <c r="W41" s="352" t="s">
        <v>302</v>
      </c>
      <c r="X41" s="302">
        <v>2155</v>
      </c>
      <c r="Y41" s="573">
        <v>0</v>
      </c>
      <c r="Z41" s="573">
        <v>0</v>
      </c>
      <c r="AA41" s="574">
        <v>0</v>
      </c>
      <c r="AB41" s="573">
        <v>0</v>
      </c>
      <c r="AC41" s="573">
        <v>0</v>
      </c>
      <c r="AD41" s="574">
        <v>0</v>
      </c>
      <c r="AE41" s="573">
        <v>0</v>
      </c>
      <c r="AF41" s="573">
        <v>0</v>
      </c>
      <c r="AG41" s="574">
        <v>0</v>
      </c>
      <c r="AH41" s="352" t="s">
        <v>302</v>
      </c>
      <c r="AI41" s="302">
        <v>2155</v>
      </c>
      <c r="AJ41" s="573">
        <v>0</v>
      </c>
      <c r="AK41" s="573">
        <v>0</v>
      </c>
      <c r="AL41" s="574">
        <v>0</v>
      </c>
      <c r="AM41" s="573">
        <v>4</v>
      </c>
      <c r="AN41" s="573">
        <v>33</v>
      </c>
      <c r="AO41" s="574">
        <v>825</v>
      </c>
      <c r="AP41" s="573">
        <v>0</v>
      </c>
      <c r="AQ41" s="573">
        <v>0</v>
      </c>
      <c r="AR41" s="574">
        <v>0</v>
      </c>
      <c r="AS41" s="352" t="s">
        <v>302</v>
      </c>
      <c r="AT41" s="302">
        <v>2155</v>
      </c>
      <c r="AU41" s="573">
        <v>0</v>
      </c>
      <c r="AV41" s="573">
        <v>0</v>
      </c>
      <c r="AW41" s="574">
        <v>0</v>
      </c>
      <c r="AX41" s="573">
        <v>0</v>
      </c>
      <c r="AY41" s="573">
        <v>0</v>
      </c>
      <c r="AZ41" s="574">
        <v>0</v>
      </c>
      <c r="BA41" s="573">
        <v>0</v>
      </c>
      <c r="BB41" s="573">
        <v>0</v>
      </c>
      <c r="BC41" s="574">
        <v>0</v>
      </c>
      <c r="BD41" s="352" t="s">
        <v>302</v>
      </c>
      <c r="BE41" s="302">
        <v>2155</v>
      </c>
      <c r="BF41" s="573">
        <v>0</v>
      </c>
      <c r="BG41" s="573">
        <v>0</v>
      </c>
      <c r="BH41" s="574">
        <v>0</v>
      </c>
      <c r="BI41" s="573">
        <v>0</v>
      </c>
      <c r="BJ41" s="573">
        <v>0</v>
      </c>
      <c r="BK41" s="574">
        <v>0</v>
      </c>
      <c r="BL41" s="573">
        <v>0</v>
      </c>
      <c r="BM41" s="573">
        <v>0</v>
      </c>
      <c r="BN41" s="574">
        <v>0</v>
      </c>
      <c r="BO41" s="352" t="s">
        <v>302</v>
      </c>
      <c r="BP41" s="302">
        <v>2155</v>
      </c>
      <c r="BQ41" s="573">
        <v>4</v>
      </c>
      <c r="BR41" s="573">
        <v>5</v>
      </c>
      <c r="BS41" s="574">
        <v>125</v>
      </c>
      <c r="BT41" s="573">
        <v>4</v>
      </c>
      <c r="BU41" s="573">
        <v>5</v>
      </c>
      <c r="BV41" s="574">
        <v>125</v>
      </c>
      <c r="BW41" s="573">
        <v>0</v>
      </c>
      <c r="BX41" s="573">
        <v>0</v>
      </c>
      <c r="BY41" s="574">
        <v>0</v>
      </c>
    </row>
    <row r="42" spans="1:77" ht="13.5" customHeight="1" x14ac:dyDescent="0.25">
      <c r="A42" s="575" t="s">
        <v>303</v>
      </c>
      <c r="B42" s="302">
        <v>2156</v>
      </c>
      <c r="C42" s="573">
        <v>50</v>
      </c>
      <c r="D42" s="573">
        <v>65</v>
      </c>
      <c r="E42" s="573">
        <v>1.3</v>
      </c>
      <c r="F42" s="573">
        <v>50</v>
      </c>
      <c r="G42" s="573">
        <v>65</v>
      </c>
      <c r="H42" s="573">
        <v>1.3</v>
      </c>
      <c r="I42" s="576"/>
      <c r="J42" s="573">
        <v>0</v>
      </c>
      <c r="K42" s="574">
        <v>0</v>
      </c>
      <c r="L42" s="352" t="s">
        <v>303</v>
      </c>
      <c r="M42" s="302">
        <v>2156</v>
      </c>
      <c r="N42" s="573">
        <v>0</v>
      </c>
      <c r="O42" s="573">
        <v>0</v>
      </c>
      <c r="P42" s="574">
        <v>0</v>
      </c>
      <c r="Q42" s="573">
        <v>0</v>
      </c>
      <c r="R42" s="573">
        <v>0</v>
      </c>
      <c r="S42" s="574">
        <v>0</v>
      </c>
      <c r="T42" s="573">
        <v>0</v>
      </c>
      <c r="U42" s="573">
        <v>0</v>
      </c>
      <c r="V42" s="574">
        <v>0</v>
      </c>
      <c r="W42" s="352" t="s">
        <v>303</v>
      </c>
      <c r="X42" s="302">
        <v>2156</v>
      </c>
      <c r="Y42" s="573">
        <v>0</v>
      </c>
      <c r="Z42" s="573">
        <v>0</v>
      </c>
      <c r="AA42" s="574">
        <v>0</v>
      </c>
      <c r="AB42" s="573">
        <v>0</v>
      </c>
      <c r="AC42" s="573">
        <v>0</v>
      </c>
      <c r="AD42" s="574">
        <v>0</v>
      </c>
      <c r="AE42" s="573">
        <v>0</v>
      </c>
      <c r="AF42" s="573">
        <v>0</v>
      </c>
      <c r="AG42" s="574">
        <v>0</v>
      </c>
      <c r="AH42" s="352" t="s">
        <v>303</v>
      </c>
      <c r="AI42" s="302">
        <v>2156</v>
      </c>
      <c r="AJ42" s="573">
        <v>0</v>
      </c>
      <c r="AK42" s="573">
        <v>0</v>
      </c>
      <c r="AL42" s="574">
        <v>0</v>
      </c>
      <c r="AM42" s="573">
        <v>50</v>
      </c>
      <c r="AN42" s="573">
        <v>61</v>
      </c>
      <c r="AO42" s="574">
        <v>122</v>
      </c>
      <c r="AP42" s="573">
        <v>0</v>
      </c>
      <c r="AQ42" s="573">
        <v>0</v>
      </c>
      <c r="AR42" s="574">
        <v>0</v>
      </c>
      <c r="AS42" s="352" t="s">
        <v>303</v>
      </c>
      <c r="AT42" s="302">
        <v>2156</v>
      </c>
      <c r="AU42" s="573">
        <v>0</v>
      </c>
      <c r="AV42" s="573">
        <v>0</v>
      </c>
      <c r="AW42" s="574">
        <v>0</v>
      </c>
      <c r="AX42" s="573">
        <v>0</v>
      </c>
      <c r="AY42" s="573">
        <v>0</v>
      </c>
      <c r="AZ42" s="574">
        <v>0</v>
      </c>
      <c r="BA42" s="573">
        <v>0</v>
      </c>
      <c r="BB42" s="573">
        <v>0</v>
      </c>
      <c r="BC42" s="574">
        <v>0</v>
      </c>
      <c r="BD42" s="352" t="s">
        <v>303</v>
      </c>
      <c r="BE42" s="302">
        <v>2156</v>
      </c>
      <c r="BF42" s="573">
        <v>0</v>
      </c>
      <c r="BG42" s="573">
        <v>0</v>
      </c>
      <c r="BH42" s="574">
        <v>0</v>
      </c>
      <c r="BI42" s="573">
        <v>0</v>
      </c>
      <c r="BJ42" s="573">
        <v>0</v>
      </c>
      <c r="BK42" s="574">
        <v>0</v>
      </c>
      <c r="BL42" s="573">
        <v>0</v>
      </c>
      <c r="BM42" s="573">
        <v>0</v>
      </c>
      <c r="BN42" s="574">
        <v>0</v>
      </c>
      <c r="BO42" s="352" t="s">
        <v>303</v>
      </c>
      <c r="BP42" s="302">
        <v>2156</v>
      </c>
      <c r="BQ42" s="573">
        <v>0</v>
      </c>
      <c r="BR42" s="573">
        <v>4</v>
      </c>
      <c r="BS42" s="574">
        <v>0</v>
      </c>
      <c r="BT42" s="573">
        <v>0</v>
      </c>
      <c r="BU42" s="573">
        <v>4</v>
      </c>
      <c r="BV42" s="574">
        <v>0</v>
      </c>
      <c r="BW42" s="573">
        <v>0</v>
      </c>
      <c r="BX42" s="573">
        <v>0</v>
      </c>
      <c r="BY42" s="574">
        <v>0</v>
      </c>
    </row>
    <row r="43" spans="1:77" ht="13.5" customHeight="1" x14ac:dyDescent="0.25">
      <c r="A43" s="352" t="s">
        <v>304</v>
      </c>
      <c r="B43" s="302">
        <v>2157</v>
      </c>
      <c r="C43" s="573">
        <v>0</v>
      </c>
      <c r="D43" s="573">
        <v>4</v>
      </c>
      <c r="E43" s="573" t="s">
        <v>483</v>
      </c>
      <c r="F43" s="573">
        <v>0</v>
      </c>
      <c r="G43" s="573">
        <v>4</v>
      </c>
      <c r="H43" s="573" t="s">
        <v>483</v>
      </c>
      <c r="I43" s="573">
        <v>0</v>
      </c>
      <c r="J43" s="573">
        <v>0</v>
      </c>
      <c r="K43" s="574">
        <v>0</v>
      </c>
      <c r="L43" s="577" t="s">
        <v>304</v>
      </c>
      <c r="M43" s="302">
        <v>2157</v>
      </c>
      <c r="N43" s="573">
        <v>0</v>
      </c>
      <c r="O43" s="573">
        <v>0</v>
      </c>
      <c r="P43" s="574">
        <v>0</v>
      </c>
      <c r="Q43" s="573">
        <v>0</v>
      </c>
      <c r="R43" s="573">
        <v>0</v>
      </c>
      <c r="S43" s="574">
        <v>0</v>
      </c>
      <c r="T43" s="573">
        <v>0</v>
      </c>
      <c r="U43" s="573">
        <v>0</v>
      </c>
      <c r="V43" s="574">
        <v>0</v>
      </c>
      <c r="W43" s="577" t="s">
        <v>304</v>
      </c>
      <c r="X43" s="302">
        <v>2157</v>
      </c>
      <c r="Y43" s="573">
        <v>0</v>
      </c>
      <c r="Z43" s="573">
        <v>0</v>
      </c>
      <c r="AA43" s="574">
        <v>0</v>
      </c>
      <c r="AB43" s="573">
        <v>0</v>
      </c>
      <c r="AC43" s="573">
        <v>0</v>
      </c>
      <c r="AD43" s="574">
        <v>0</v>
      </c>
      <c r="AE43" s="573">
        <v>0</v>
      </c>
      <c r="AF43" s="573">
        <v>0</v>
      </c>
      <c r="AG43" s="574">
        <v>0</v>
      </c>
      <c r="AH43" s="577" t="s">
        <v>304</v>
      </c>
      <c r="AI43" s="302">
        <v>2157</v>
      </c>
      <c r="AJ43" s="573">
        <v>0</v>
      </c>
      <c r="AK43" s="573">
        <v>0</v>
      </c>
      <c r="AL43" s="574">
        <v>0</v>
      </c>
      <c r="AM43" s="573">
        <v>0</v>
      </c>
      <c r="AN43" s="573">
        <v>4</v>
      </c>
      <c r="AO43" s="574">
        <v>0</v>
      </c>
      <c r="AP43" s="573">
        <v>0</v>
      </c>
      <c r="AQ43" s="573">
        <v>0</v>
      </c>
      <c r="AR43" s="574">
        <v>0</v>
      </c>
      <c r="AS43" s="577" t="s">
        <v>304</v>
      </c>
      <c r="AT43" s="302">
        <v>2157</v>
      </c>
      <c r="AU43" s="573">
        <v>0</v>
      </c>
      <c r="AV43" s="573">
        <v>0</v>
      </c>
      <c r="AW43" s="574">
        <v>0</v>
      </c>
      <c r="AX43" s="573">
        <v>0</v>
      </c>
      <c r="AY43" s="573">
        <v>0</v>
      </c>
      <c r="AZ43" s="574">
        <v>0</v>
      </c>
      <c r="BA43" s="573">
        <v>0</v>
      </c>
      <c r="BB43" s="573">
        <v>0</v>
      </c>
      <c r="BC43" s="574">
        <v>0</v>
      </c>
      <c r="BD43" s="577" t="s">
        <v>304</v>
      </c>
      <c r="BE43" s="302">
        <v>2157</v>
      </c>
      <c r="BF43" s="573">
        <v>0</v>
      </c>
      <c r="BG43" s="573">
        <v>0</v>
      </c>
      <c r="BH43" s="574">
        <v>0</v>
      </c>
      <c r="BI43" s="573">
        <v>0</v>
      </c>
      <c r="BJ43" s="573">
        <v>0</v>
      </c>
      <c r="BK43" s="574">
        <v>0</v>
      </c>
      <c r="BL43" s="573">
        <v>0</v>
      </c>
      <c r="BM43" s="573">
        <v>0</v>
      </c>
      <c r="BN43" s="574">
        <v>0</v>
      </c>
      <c r="BO43" s="577" t="s">
        <v>304</v>
      </c>
      <c r="BP43" s="302">
        <v>2157</v>
      </c>
      <c r="BQ43" s="573">
        <v>0</v>
      </c>
      <c r="BR43" s="573">
        <v>0</v>
      </c>
      <c r="BS43" s="574">
        <v>0</v>
      </c>
      <c r="BT43" s="573">
        <v>0</v>
      </c>
      <c r="BU43" s="573">
        <v>0</v>
      </c>
      <c r="BV43" s="574">
        <v>0</v>
      </c>
      <c r="BW43" s="573">
        <v>0</v>
      </c>
      <c r="BX43" s="573">
        <v>0</v>
      </c>
      <c r="BY43" s="574">
        <v>0</v>
      </c>
    </row>
    <row r="44" spans="1:77" ht="13.5" customHeight="1" thickBot="1" x14ac:dyDescent="0.3">
      <c r="A44" s="578" t="s">
        <v>484</v>
      </c>
      <c r="B44" s="579"/>
      <c r="C44" s="580">
        <v>13367589</v>
      </c>
      <c r="D44" s="580">
        <v>14823129</v>
      </c>
      <c r="E44" s="581">
        <v>110.88857534443943</v>
      </c>
      <c r="F44" s="580">
        <v>5305872</v>
      </c>
      <c r="G44" s="580">
        <v>6942307</v>
      </c>
      <c r="H44" s="581">
        <v>130.84196150981404</v>
      </c>
      <c r="I44" s="580">
        <v>307690</v>
      </c>
      <c r="J44" s="580">
        <v>854456</v>
      </c>
      <c r="K44" s="582">
        <v>277.70028275212064</v>
      </c>
      <c r="L44" s="583" t="s">
        <v>484</v>
      </c>
      <c r="M44" s="584"/>
      <c r="N44" s="580">
        <v>91808</v>
      </c>
      <c r="O44" s="580">
        <v>154976</v>
      </c>
      <c r="P44" s="581">
        <v>168.8044614848379</v>
      </c>
      <c r="Q44" s="580">
        <v>400070</v>
      </c>
      <c r="R44" s="580">
        <v>107736</v>
      </c>
      <c r="S44" s="581">
        <v>26.929287374709428</v>
      </c>
      <c r="T44" s="580">
        <v>1377902</v>
      </c>
      <c r="U44" s="580">
        <v>2043241</v>
      </c>
      <c r="V44" s="582">
        <v>148.2863803086141</v>
      </c>
      <c r="W44" s="583" t="s">
        <v>484</v>
      </c>
      <c r="X44" s="584"/>
      <c r="Y44" s="580">
        <v>622304</v>
      </c>
      <c r="Z44" s="580">
        <v>662248</v>
      </c>
      <c r="AA44" s="581">
        <v>106.41872782434309</v>
      </c>
      <c r="AB44" s="580">
        <v>95944</v>
      </c>
      <c r="AC44" s="580">
        <v>214742</v>
      </c>
      <c r="AD44" s="581">
        <v>223.82014508463268</v>
      </c>
      <c r="AE44" s="580">
        <v>55044</v>
      </c>
      <c r="AF44" s="580">
        <v>32418</v>
      </c>
      <c r="AG44" s="582">
        <v>58.894702419882272</v>
      </c>
      <c r="AH44" s="583" t="s">
        <v>484</v>
      </c>
      <c r="AI44" s="584"/>
      <c r="AJ44" s="580">
        <v>100255</v>
      </c>
      <c r="AK44" s="580">
        <v>183276</v>
      </c>
      <c r="AL44" s="581">
        <v>182.80983492095157</v>
      </c>
      <c r="AM44" s="580">
        <v>5492437</v>
      </c>
      <c r="AN44" s="580">
        <v>5687303</v>
      </c>
      <c r="AO44" s="581">
        <v>103.54789686254024</v>
      </c>
      <c r="AP44" s="580">
        <v>122912</v>
      </c>
      <c r="AQ44" s="580">
        <v>197958</v>
      </c>
      <c r="AR44" s="582">
        <v>161.05669096589432</v>
      </c>
      <c r="AS44" s="583" t="s">
        <v>484</v>
      </c>
      <c r="AT44" s="584"/>
      <c r="AU44" s="580">
        <v>1484317</v>
      </c>
      <c r="AV44" s="580">
        <v>1717755</v>
      </c>
      <c r="AW44" s="581">
        <v>115.72696398410852</v>
      </c>
      <c r="AX44" s="580">
        <v>1446111</v>
      </c>
      <c r="AY44" s="580">
        <v>1148156</v>
      </c>
      <c r="AZ44" s="581">
        <v>79.3961182786107</v>
      </c>
      <c r="BA44" s="580">
        <v>17852</v>
      </c>
      <c r="BB44" s="580">
        <v>190133</v>
      </c>
      <c r="BC44" s="582">
        <v>1065.0515348420345</v>
      </c>
      <c r="BD44" s="583" t="s">
        <v>484</v>
      </c>
      <c r="BE44" s="584"/>
      <c r="BF44" s="580">
        <v>1428259</v>
      </c>
      <c r="BG44" s="580">
        <v>861714</v>
      </c>
      <c r="BH44" s="581">
        <v>60.333174865343047</v>
      </c>
      <c r="BI44" s="580">
        <v>0</v>
      </c>
      <c r="BJ44" s="580">
        <v>96309</v>
      </c>
      <c r="BK44" s="581">
        <v>0</v>
      </c>
      <c r="BL44" s="580">
        <v>5949</v>
      </c>
      <c r="BM44" s="580">
        <v>16475</v>
      </c>
      <c r="BN44" s="582">
        <v>276.9373003866196</v>
      </c>
      <c r="BO44" s="583" t="s">
        <v>484</v>
      </c>
      <c r="BP44" s="584"/>
      <c r="BQ44" s="580">
        <v>1117270</v>
      </c>
      <c r="BR44" s="580">
        <v>1028957</v>
      </c>
      <c r="BS44" s="581">
        <v>92.095643846160726</v>
      </c>
      <c r="BT44" s="580">
        <v>80440</v>
      </c>
      <c r="BU44" s="580">
        <v>75351</v>
      </c>
      <c r="BV44" s="581">
        <v>93.67354549975137</v>
      </c>
      <c r="BW44" s="580">
        <v>1026568</v>
      </c>
      <c r="BX44" s="580">
        <v>940226</v>
      </c>
      <c r="BY44" s="582">
        <v>91.589256629857928</v>
      </c>
    </row>
    <row r="45" spans="1:77" ht="13.8" thickTop="1" x14ac:dyDescent="0.25">
      <c r="A45" s="585"/>
      <c r="B45" s="586"/>
      <c r="C45" s="587"/>
      <c r="D45" s="587"/>
      <c r="E45" s="588"/>
      <c r="F45" s="587"/>
      <c r="G45" s="587"/>
      <c r="H45" s="588"/>
      <c r="I45" s="550"/>
      <c r="J45" s="550"/>
      <c r="K45" s="551"/>
      <c r="L45" s="585"/>
      <c r="M45" s="586"/>
      <c r="N45" s="550"/>
      <c r="O45" s="550"/>
      <c r="P45" s="551"/>
      <c r="Q45" s="550"/>
      <c r="R45" s="550"/>
      <c r="S45" s="551"/>
      <c r="T45" s="550"/>
      <c r="U45" s="550"/>
      <c r="V45" s="551"/>
      <c r="W45" s="585"/>
      <c r="X45" s="586"/>
      <c r="Y45" s="550"/>
      <c r="Z45" s="550"/>
      <c r="AA45" s="551"/>
      <c r="AB45" s="550"/>
      <c r="AC45" s="550"/>
      <c r="AD45" s="551"/>
      <c r="AE45" s="550"/>
      <c r="AF45" s="550"/>
      <c r="AG45" s="551"/>
      <c r="AH45" s="585"/>
      <c r="AI45" s="586"/>
      <c r="AJ45" s="550"/>
      <c r="AK45" s="550"/>
      <c r="AL45" s="551"/>
      <c r="AM45" s="550"/>
      <c r="AN45" s="550"/>
      <c r="AO45" s="551"/>
      <c r="AP45" s="550"/>
      <c r="AQ45" s="550"/>
      <c r="AR45" s="551"/>
      <c r="AS45" s="585"/>
      <c r="AT45" s="586"/>
      <c r="AU45" s="550"/>
      <c r="AV45" s="550"/>
      <c r="AW45" s="551"/>
      <c r="AX45" s="550"/>
      <c r="AY45" s="550"/>
      <c r="AZ45" s="551"/>
      <c r="BA45" s="550"/>
      <c r="BB45" s="550"/>
      <c r="BC45" s="551"/>
      <c r="BD45" s="585"/>
      <c r="BE45" s="586"/>
      <c r="BF45" s="550"/>
      <c r="BG45" s="550"/>
      <c r="BH45" s="551"/>
      <c r="BI45" s="550"/>
      <c r="BJ45" s="550"/>
      <c r="BK45" s="551"/>
      <c r="BL45" s="550"/>
      <c r="BM45" s="550"/>
      <c r="BN45" s="551"/>
      <c r="BO45" s="585"/>
      <c r="BP45" s="586"/>
      <c r="BQ45" s="550"/>
      <c r="BR45" s="550"/>
      <c r="BS45" s="551"/>
      <c r="BT45" s="550"/>
      <c r="BU45" s="550"/>
      <c r="BV45" s="551"/>
      <c r="BW45" s="550"/>
      <c r="BX45" s="550"/>
      <c r="BY45" s="551"/>
    </row>
    <row r="46" spans="1:77" x14ac:dyDescent="0.25">
      <c r="A46" s="589"/>
      <c r="B46" s="586"/>
      <c r="C46" s="548"/>
      <c r="D46" s="548"/>
      <c r="E46" s="549"/>
      <c r="F46" s="548"/>
      <c r="G46" s="548"/>
      <c r="H46" s="549"/>
      <c r="I46" s="550"/>
      <c r="J46" s="550"/>
      <c r="K46" s="551"/>
      <c r="L46" s="589"/>
      <c r="M46" s="586"/>
      <c r="N46" s="550"/>
      <c r="O46" s="550"/>
      <c r="P46" s="551"/>
      <c r="Q46" s="550"/>
      <c r="R46" s="550"/>
      <c r="S46" s="551"/>
      <c r="T46" s="550"/>
      <c r="U46" s="550"/>
      <c r="V46" s="551"/>
      <c r="W46" s="589"/>
      <c r="X46" s="586"/>
      <c r="Y46" s="550"/>
      <c r="Z46" s="550"/>
      <c r="AA46" s="551"/>
      <c r="AB46" s="550"/>
      <c r="AC46" s="550"/>
      <c r="AD46" s="551"/>
      <c r="AE46" s="550"/>
      <c r="AF46" s="550"/>
      <c r="AG46" s="551"/>
      <c r="AH46" s="589"/>
      <c r="AI46" s="586"/>
      <c r="AJ46" s="550"/>
      <c r="AK46" s="550"/>
      <c r="AL46" s="551"/>
      <c r="AM46" s="550"/>
      <c r="AN46" s="550"/>
      <c r="AO46" s="551"/>
      <c r="AP46" s="550"/>
      <c r="AQ46" s="550"/>
      <c r="AR46" s="551"/>
      <c r="AS46" s="589"/>
      <c r="AT46" s="586"/>
      <c r="AU46" s="550"/>
      <c r="AV46" s="550"/>
      <c r="AW46" s="551"/>
      <c r="AX46" s="550"/>
      <c r="AY46" s="550"/>
      <c r="AZ46" s="551"/>
      <c r="BA46" s="550"/>
      <c r="BB46" s="550"/>
      <c r="BC46" s="551"/>
      <c r="BD46" s="589"/>
      <c r="BE46" s="586"/>
      <c r="BF46" s="550"/>
      <c r="BG46" s="550"/>
      <c r="BH46" s="551"/>
      <c r="BI46" s="550"/>
      <c r="BJ46" s="550"/>
      <c r="BK46" s="551"/>
      <c r="BL46" s="550"/>
      <c r="BM46" s="550"/>
      <c r="BN46" s="551"/>
      <c r="BO46" s="589"/>
      <c r="BP46" s="586"/>
      <c r="BQ46" s="550"/>
      <c r="BR46" s="550"/>
      <c r="BS46" s="551"/>
      <c r="BT46" s="550"/>
      <c r="BU46" s="550"/>
      <c r="BV46" s="551"/>
      <c r="BW46" s="550"/>
      <c r="BX46" s="550"/>
      <c r="BY46" s="551"/>
    </row>
  </sheetData>
  <mergeCells count="56">
    <mergeCell ref="BD44:BE44"/>
    <mergeCell ref="BO44:BP44"/>
    <mergeCell ref="BO4:BO6"/>
    <mergeCell ref="BP4:BP5"/>
    <mergeCell ref="BQ4:BS5"/>
    <mergeCell ref="BT4:BV5"/>
    <mergeCell ref="BW4:BY5"/>
    <mergeCell ref="A44:B44"/>
    <mergeCell ref="L44:M44"/>
    <mergeCell ref="W44:X44"/>
    <mergeCell ref="AH44:AI44"/>
    <mergeCell ref="AS44:AT44"/>
    <mergeCell ref="BA4:BC5"/>
    <mergeCell ref="BD4:BD6"/>
    <mergeCell ref="BE4:BE5"/>
    <mergeCell ref="BF4:BH5"/>
    <mergeCell ref="BI4:BK5"/>
    <mergeCell ref="BL4:BN5"/>
    <mergeCell ref="AM4:AO5"/>
    <mergeCell ref="AP4:AR5"/>
    <mergeCell ref="AS4:AS6"/>
    <mergeCell ref="AT4:AT5"/>
    <mergeCell ref="AU4:AW5"/>
    <mergeCell ref="AX4:AZ5"/>
    <mergeCell ref="Y4:AA5"/>
    <mergeCell ref="AB4:AD5"/>
    <mergeCell ref="AE4:AG5"/>
    <mergeCell ref="AH4:AH6"/>
    <mergeCell ref="AI4:AI5"/>
    <mergeCell ref="AJ4:AL5"/>
    <mergeCell ref="M4:M5"/>
    <mergeCell ref="N4:P5"/>
    <mergeCell ref="Q4:S5"/>
    <mergeCell ref="T4:V5"/>
    <mergeCell ref="W4:W6"/>
    <mergeCell ref="X4:X5"/>
    <mergeCell ref="A4:A6"/>
    <mergeCell ref="B4:B5"/>
    <mergeCell ref="C4:E5"/>
    <mergeCell ref="F4:H5"/>
    <mergeCell ref="I4:K5"/>
    <mergeCell ref="L4:L6"/>
    <mergeCell ref="BO1:BY1"/>
    <mergeCell ref="A2:K2"/>
    <mergeCell ref="L2:V2"/>
    <mergeCell ref="W2:AG2"/>
    <mergeCell ref="AH2:AR2"/>
    <mergeCell ref="AS2:BC2"/>
    <mergeCell ref="BD2:BN2"/>
    <mergeCell ref="BO2:BY2"/>
    <mergeCell ref="A1:K1"/>
    <mergeCell ref="L1:V1"/>
    <mergeCell ref="W1:AG1"/>
    <mergeCell ref="AH1:AR1"/>
    <mergeCell ref="AS1:BC1"/>
    <mergeCell ref="BD1:BN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8"/>
  <sheetViews>
    <sheetView workbookViewId="0"/>
  </sheetViews>
  <sheetFormatPr defaultColWidth="8.33203125" defaultRowHeight="13.2" x14ac:dyDescent="0.25"/>
  <cols>
    <col min="1" max="1" width="52.44140625" style="595" customWidth="1"/>
    <col min="2" max="2" width="5.44140625" style="595" customWidth="1"/>
    <col min="3" max="4" width="10.6640625" style="595" customWidth="1"/>
    <col min="5" max="5" width="9.6640625" style="649" customWidth="1"/>
    <col min="6" max="7" width="10.6640625" style="595" customWidth="1"/>
    <col min="8" max="8" width="9.6640625" style="594" customWidth="1"/>
    <col min="9" max="10" width="10.6640625" style="595" customWidth="1"/>
    <col min="11" max="11" width="9.6640625" style="594" customWidth="1"/>
    <col min="12" max="12" width="51.88671875" style="595" customWidth="1"/>
    <col min="13" max="13" width="5.44140625" style="595" customWidth="1"/>
    <col min="14" max="15" width="10.6640625" style="595" customWidth="1"/>
    <col min="16" max="16" width="9.6640625" style="594" customWidth="1"/>
    <col min="17" max="18" width="10.6640625" style="595" customWidth="1"/>
    <col min="19" max="19" width="9.6640625" style="594" customWidth="1"/>
    <col min="20" max="21" width="10.6640625" style="595" customWidth="1"/>
    <col min="22" max="22" width="9.6640625" style="594" customWidth="1"/>
    <col min="23" max="23" width="52.77734375" style="595" customWidth="1"/>
    <col min="24" max="24" width="5.44140625" style="595" customWidth="1"/>
    <col min="25" max="26" width="10.6640625" style="595" customWidth="1"/>
    <col min="27" max="27" width="9.6640625" style="594" customWidth="1"/>
    <col min="28" max="29" width="10.6640625" style="595" customWidth="1"/>
    <col min="30" max="30" width="9.6640625" style="594" customWidth="1"/>
    <col min="31" max="32" width="10.6640625" style="595" customWidth="1"/>
    <col min="33" max="33" width="9.6640625" style="594" customWidth="1"/>
    <col min="34" max="34" width="52" style="595" customWidth="1"/>
    <col min="35" max="35" width="5.44140625" style="595" customWidth="1"/>
    <col min="36" max="37" width="10.6640625" style="595" customWidth="1"/>
    <col min="38" max="38" width="9.6640625" style="594" customWidth="1"/>
    <col min="39" max="40" width="10.6640625" style="595" customWidth="1"/>
    <col min="41" max="41" width="10.21875" style="594" customWidth="1"/>
    <col min="42" max="43" width="10.6640625" style="595" customWidth="1"/>
    <col min="44" max="44" width="9.6640625" style="594" customWidth="1"/>
    <col min="45" max="45" width="54.21875" style="595" customWidth="1"/>
    <col min="46" max="46" width="5.44140625" style="595" customWidth="1"/>
    <col min="47" max="48" width="10.6640625" style="595" customWidth="1"/>
    <col min="49" max="49" width="9.6640625" style="594" customWidth="1"/>
    <col min="50" max="50" width="8.33203125" style="595" customWidth="1"/>
    <col min="51" max="51" width="10.109375" style="595" bestFit="1" customWidth="1"/>
    <col min="52" max="52" width="10.44140625" style="595" bestFit="1" customWidth="1"/>
    <col min="53" max="53" width="10.44140625" style="595" customWidth="1"/>
    <col min="54" max="256" width="8.33203125" style="595"/>
    <col min="257" max="257" width="52.44140625" style="595" customWidth="1"/>
    <col min="258" max="258" width="5.44140625" style="595" customWidth="1"/>
    <col min="259" max="260" width="10.6640625" style="595" customWidth="1"/>
    <col min="261" max="261" width="9.6640625" style="595" customWidth="1"/>
    <col min="262" max="263" width="10.6640625" style="595" customWidth="1"/>
    <col min="264" max="264" width="9.6640625" style="595" customWidth="1"/>
    <col min="265" max="266" width="10.6640625" style="595" customWidth="1"/>
    <col min="267" max="267" width="9.6640625" style="595" customWidth="1"/>
    <col min="268" max="268" width="51.88671875" style="595" customWidth="1"/>
    <col min="269" max="269" width="5.44140625" style="595" customWidth="1"/>
    <col min="270" max="271" width="10.6640625" style="595" customWidth="1"/>
    <col min="272" max="272" width="9.6640625" style="595" customWidth="1"/>
    <col min="273" max="274" width="10.6640625" style="595" customWidth="1"/>
    <col min="275" max="275" width="9.6640625" style="595" customWidth="1"/>
    <col min="276" max="277" width="10.6640625" style="595" customWidth="1"/>
    <col min="278" max="278" width="9.6640625" style="595" customWidth="1"/>
    <col min="279" max="279" width="52.77734375" style="595" customWidth="1"/>
    <col min="280" max="280" width="5.44140625" style="595" customWidth="1"/>
    <col min="281" max="282" width="10.6640625" style="595" customWidth="1"/>
    <col min="283" max="283" width="9.6640625" style="595" customWidth="1"/>
    <col min="284" max="285" width="10.6640625" style="595" customWidth="1"/>
    <col min="286" max="286" width="9.6640625" style="595" customWidth="1"/>
    <col min="287" max="288" width="10.6640625" style="595" customWidth="1"/>
    <col min="289" max="289" width="9.6640625" style="595" customWidth="1"/>
    <col min="290" max="290" width="52" style="595" customWidth="1"/>
    <col min="291" max="291" width="5.44140625" style="595" customWidth="1"/>
    <col min="292" max="293" width="10.6640625" style="595" customWidth="1"/>
    <col min="294" max="294" width="9.6640625" style="595" customWidth="1"/>
    <col min="295" max="296" width="10.6640625" style="595" customWidth="1"/>
    <col min="297" max="297" width="10.21875" style="595" customWidth="1"/>
    <col min="298" max="299" width="10.6640625" style="595" customWidth="1"/>
    <col min="300" max="300" width="9.6640625" style="595" customWidth="1"/>
    <col min="301" max="301" width="54.21875" style="595" customWidth="1"/>
    <col min="302" max="302" width="5.44140625" style="595" customWidth="1"/>
    <col min="303" max="304" width="10.6640625" style="595" customWidth="1"/>
    <col min="305" max="305" width="9.6640625" style="595" customWidth="1"/>
    <col min="306" max="306" width="8.33203125" style="595" customWidth="1"/>
    <col min="307" max="307" width="10.109375" style="595" bestFit="1" customWidth="1"/>
    <col min="308" max="308" width="10.44140625" style="595" bestFit="1" customWidth="1"/>
    <col min="309" max="309" width="10.44140625" style="595" customWidth="1"/>
    <col min="310" max="512" width="8.33203125" style="595"/>
    <col min="513" max="513" width="52.44140625" style="595" customWidth="1"/>
    <col min="514" max="514" width="5.44140625" style="595" customWidth="1"/>
    <col min="515" max="516" width="10.6640625" style="595" customWidth="1"/>
    <col min="517" max="517" width="9.6640625" style="595" customWidth="1"/>
    <col min="518" max="519" width="10.6640625" style="595" customWidth="1"/>
    <col min="520" max="520" width="9.6640625" style="595" customWidth="1"/>
    <col min="521" max="522" width="10.6640625" style="595" customWidth="1"/>
    <col min="523" max="523" width="9.6640625" style="595" customWidth="1"/>
    <col min="524" max="524" width="51.88671875" style="595" customWidth="1"/>
    <col min="525" max="525" width="5.44140625" style="595" customWidth="1"/>
    <col min="526" max="527" width="10.6640625" style="595" customWidth="1"/>
    <col min="528" max="528" width="9.6640625" style="595" customWidth="1"/>
    <col min="529" max="530" width="10.6640625" style="595" customWidth="1"/>
    <col min="531" max="531" width="9.6640625" style="595" customWidth="1"/>
    <col min="532" max="533" width="10.6640625" style="595" customWidth="1"/>
    <col min="534" max="534" width="9.6640625" style="595" customWidth="1"/>
    <col min="535" max="535" width="52.77734375" style="595" customWidth="1"/>
    <col min="536" max="536" width="5.44140625" style="595" customWidth="1"/>
    <col min="537" max="538" width="10.6640625" style="595" customWidth="1"/>
    <col min="539" max="539" width="9.6640625" style="595" customWidth="1"/>
    <col min="540" max="541" width="10.6640625" style="595" customWidth="1"/>
    <col min="542" max="542" width="9.6640625" style="595" customWidth="1"/>
    <col min="543" max="544" width="10.6640625" style="595" customWidth="1"/>
    <col min="545" max="545" width="9.6640625" style="595" customWidth="1"/>
    <col min="546" max="546" width="52" style="595" customWidth="1"/>
    <col min="547" max="547" width="5.44140625" style="595" customWidth="1"/>
    <col min="548" max="549" width="10.6640625" style="595" customWidth="1"/>
    <col min="550" max="550" width="9.6640625" style="595" customWidth="1"/>
    <col min="551" max="552" width="10.6640625" style="595" customWidth="1"/>
    <col min="553" max="553" width="10.21875" style="595" customWidth="1"/>
    <col min="554" max="555" width="10.6640625" style="595" customWidth="1"/>
    <col min="556" max="556" width="9.6640625" style="595" customWidth="1"/>
    <col min="557" max="557" width="54.21875" style="595" customWidth="1"/>
    <col min="558" max="558" width="5.44140625" style="595" customWidth="1"/>
    <col min="559" max="560" width="10.6640625" style="595" customWidth="1"/>
    <col min="561" max="561" width="9.6640625" style="595" customWidth="1"/>
    <col min="562" max="562" width="8.33203125" style="595" customWidth="1"/>
    <col min="563" max="563" width="10.109375" style="595" bestFit="1" customWidth="1"/>
    <col min="564" max="564" width="10.44140625" style="595" bestFit="1" customWidth="1"/>
    <col min="565" max="565" width="10.44140625" style="595" customWidth="1"/>
    <col min="566" max="768" width="8.33203125" style="595"/>
    <col min="769" max="769" width="52.44140625" style="595" customWidth="1"/>
    <col min="770" max="770" width="5.44140625" style="595" customWidth="1"/>
    <col min="771" max="772" width="10.6640625" style="595" customWidth="1"/>
    <col min="773" max="773" width="9.6640625" style="595" customWidth="1"/>
    <col min="774" max="775" width="10.6640625" style="595" customWidth="1"/>
    <col min="776" max="776" width="9.6640625" style="595" customWidth="1"/>
    <col min="777" max="778" width="10.6640625" style="595" customWidth="1"/>
    <col min="779" max="779" width="9.6640625" style="595" customWidth="1"/>
    <col min="780" max="780" width="51.88671875" style="595" customWidth="1"/>
    <col min="781" max="781" width="5.44140625" style="595" customWidth="1"/>
    <col min="782" max="783" width="10.6640625" style="595" customWidth="1"/>
    <col min="784" max="784" width="9.6640625" style="595" customWidth="1"/>
    <col min="785" max="786" width="10.6640625" style="595" customWidth="1"/>
    <col min="787" max="787" width="9.6640625" style="595" customWidth="1"/>
    <col min="788" max="789" width="10.6640625" style="595" customWidth="1"/>
    <col min="790" max="790" width="9.6640625" style="595" customWidth="1"/>
    <col min="791" max="791" width="52.77734375" style="595" customWidth="1"/>
    <col min="792" max="792" width="5.44140625" style="595" customWidth="1"/>
    <col min="793" max="794" width="10.6640625" style="595" customWidth="1"/>
    <col min="795" max="795" width="9.6640625" style="595" customWidth="1"/>
    <col min="796" max="797" width="10.6640625" style="595" customWidth="1"/>
    <col min="798" max="798" width="9.6640625" style="595" customWidth="1"/>
    <col min="799" max="800" width="10.6640625" style="595" customWidth="1"/>
    <col min="801" max="801" width="9.6640625" style="595" customWidth="1"/>
    <col min="802" max="802" width="52" style="595" customWidth="1"/>
    <col min="803" max="803" width="5.44140625" style="595" customWidth="1"/>
    <col min="804" max="805" width="10.6640625" style="595" customWidth="1"/>
    <col min="806" max="806" width="9.6640625" style="595" customWidth="1"/>
    <col min="807" max="808" width="10.6640625" style="595" customWidth="1"/>
    <col min="809" max="809" width="10.21875" style="595" customWidth="1"/>
    <col min="810" max="811" width="10.6640625" style="595" customWidth="1"/>
    <col min="812" max="812" width="9.6640625" style="595" customWidth="1"/>
    <col min="813" max="813" width="54.21875" style="595" customWidth="1"/>
    <col min="814" max="814" width="5.44140625" style="595" customWidth="1"/>
    <col min="815" max="816" width="10.6640625" style="595" customWidth="1"/>
    <col min="817" max="817" width="9.6640625" style="595" customWidth="1"/>
    <col min="818" max="818" width="8.33203125" style="595" customWidth="1"/>
    <col min="819" max="819" width="10.109375" style="595" bestFit="1" customWidth="1"/>
    <col min="820" max="820" width="10.44140625" style="595" bestFit="1" customWidth="1"/>
    <col min="821" max="821" width="10.44140625" style="595" customWidth="1"/>
    <col min="822" max="1024" width="8.33203125" style="595"/>
    <col min="1025" max="1025" width="52.44140625" style="595" customWidth="1"/>
    <col min="1026" max="1026" width="5.44140625" style="595" customWidth="1"/>
    <col min="1027" max="1028" width="10.6640625" style="595" customWidth="1"/>
    <col min="1029" max="1029" width="9.6640625" style="595" customWidth="1"/>
    <col min="1030" max="1031" width="10.6640625" style="595" customWidth="1"/>
    <col min="1032" max="1032" width="9.6640625" style="595" customWidth="1"/>
    <col min="1033" max="1034" width="10.6640625" style="595" customWidth="1"/>
    <col min="1035" max="1035" width="9.6640625" style="595" customWidth="1"/>
    <col min="1036" max="1036" width="51.88671875" style="595" customWidth="1"/>
    <col min="1037" max="1037" width="5.44140625" style="595" customWidth="1"/>
    <col min="1038" max="1039" width="10.6640625" style="595" customWidth="1"/>
    <col min="1040" max="1040" width="9.6640625" style="595" customWidth="1"/>
    <col min="1041" max="1042" width="10.6640625" style="595" customWidth="1"/>
    <col min="1043" max="1043" width="9.6640625" style="595" customWidth="1"/>
    <col min="1044" max="1045" width="10.6640625" style="595" customWidth="1"/>
    <col min="1046" max="1046" width="9.6640625" style="595" customWidth="1"/>
    <col min="1047" max="1047" width="52.77734375" style="595" customWidth="1"/>
    <col min="1048" max="1048" width="5.44140625" style="595" customWidth="1"/>
    <col min="1049" max="1050" width="10.6640625" style="595" customWidth="1"/>
    <col min="1051" max="1051" width="9.6640625" style="595" customWidth="1"/>
    <col min="1052" max="1053" width="10.6640625" style="595" customWidth="1"/>
    <col min="1054" max="1054" width="9.6640625" style="595" customWidth="1"/>
    <col min="1055" max="1056" width="10.6640625" style="595" customWidth="1"/>
    <col min="1057" max="1057" width="9.6640625" style="595" customWidth="1"/>
    <col min="1058" max="1058" width="52" style="595" customWidth="1"/>
    <col min="1059" max="1059" width="5.44140625" style="595" customWidth="1"/>
    <col min="1060" max="1061" width="10.6640625" style="595" customWidth="1"/>
    <col min="1062" max="1062" width="9.6640625" style="595" customWidth="1"/>
    <col min="1063" max="1064" width="10.6640625" style="595" customWidth="1"/>
    <col min="1065" max="1065" width="10.21875" style="595" customWidth="1"/>
    <col min="1066" max="1067" width="10.6640625" style="595" customWidth="1"/>
    <col min="1068" max="1068" width="9.6640625" style="595" customWidth="1"/>
    <col min="1069" max="1069" width="54.21875" style="595" customWidth="1"/>
    <col min="1070" max="1070" width="5.44140625" style="595" customWidth="1"/>
    <col min="1071" max="1072" width="10.6640625" style="595" customWidth="1"/>
    <col min="1073" max="1073" width="9.6640625" style="595" customWidth="1"/>
    <col min="1074" max="1074" width="8.33203125" style="595" customWidth="1"/>
    <col min="1075" max="1075" width="10.109375" style="595" bestFit="1" customWidth="1"/>
    <col min="1076" max="1076" width="10.44140625" style="595" bestFit="1" customWidth="1"/>
    <col min="1077" max="1077" width="10.44140625" style="595" customWidth="1"/>
    <col min="1078" max="1280" width="8.33203125" style="595"/>
    <col min="1281" max="1281" width="52.44140625" style="595" customWidth="1"/>
    <col min="1282" max="1282" width="5.44140625" style="595" customWidth="1"/>
    <col min="1283" max="1284" width="10.6640625" style="595" customWidth="1"/>
    <col min="1285" max="1285" width="9.6640625" style="595" customWidth="1"/>
    <col min="1286" max="1287" width="10.6640625" style="595" customWidth="1"/>
    <col min="1288" max="1288" width="9.6640625" style="595" customWidth="1"/>
    <col min="1289" max="1290" width="10.6640625" style="595" customWidth="1"/>
    <col min="1291" max="1291" width="9.6640625" style="595" customWidth="1"/>
    <col min="1292" max="1292" width="51.88671875" style="595" customWidth="1"/>
    <col min="1293" max="1293" width="5.44140625" style="595" customWidth="1"/>
    <col min="1294" max="1295" width="10.6640625" style="595" customWidth="1"/>
    <col min="1296" max="1296" width="9.6640625" style="595" customWidth="1"/>
    <col min="1297" max="1298" width="10.6640625" style="595" customWidth="1"/>
    <col min="1299" max="1299" width="9.6640625" style="595" customWidth="1"/>
    <col min="1300" max="1301" width="10.6640625" style="595" customWidth="1"/>
    <col min="1302" max="1302" width="9.6640625" style="595" customWidth="1"/>
    <col min="1303" max="1303" width="52.77734375" style="595" customWidth="1"/>
    <col min="1304" max="1304" width="5.44140625" style="595" customWidth="1"/>
    <col min="1305" max="1306" width="10.6640625" style="595" customWidth="1"/>
    <col min="1307" max="1307" width="9.6640625" style="595" customWidth="1"/>
    <col min="1308" max="1309" width="10.6640625" style="595" customWidth="1"/>
    <col min="1310" max="1310" width="9.6640625" style="595" customWidth="1"/>
    <col min="1311" max="1312" width="10.6640625" style="595" customWidth="1"/>
    <col min="1313" max="1313" width="9.6640625" style="595" customWidth="1"/>
    <col min="1314" max="1314" width="52" style="595" customWidth="1"/>
    <col min="1315" max="1315" width="5.44140625" style="595" customWidth="1"/>
    <col min="1316" max="1317" width="10.6640625" style="595" customWidth="1"/>
    <col min="1318" max="1318" width="9.6640625" style="595" customWidth="1"/>
    <col min="1319" max="1320" width="10.6640625" style="595" customWidth="1"/>
    <col min="1321" max="1321" width="10.21875" style="595" customWidth="1"/>
    <col min="1322" max="1323" width="10.6640625" style="595" customWidth="1"/>
    <col min="1324" max="1324" width="9.6640625" style="595" customWidth="1"/>
    <col min="1325" max="1325" width="54.21875" style="595" customWidth="1"/>
    <col min="1326" max="1326" width="5.44140625" style="595" customWidth="1"/>
    <col min="1327" max="1328" width="10.6640625" style="595" customWidth="1"/>
    <col min="1329" max="1329" width="9.6640625" style="595" customWidth="1"/>
    <col min="1330" max="1330" width="8.33203125" style="595" customWidth="1"/>
    <col min="1331" max="1331" width="10.109375" style="595" bestFit="1" customWidth="1"/>
    <col min="1332" max="1332" width="10.44140625" style="595" bestFit="1" customWidth="1"/>
    <col min="1333" max="1333" width="10.44140625" style="595" customWidth="1"/>
    <col min="1334" max="1536" width="8.33203125" style="595"/>
    <col min="1537" max="1537" width="52.44140625" style="595" customWidth="1"/>
    <col min="1538" max="1538" width="5.44140625" style="595" customWidth="1"/>
    <col min="1539" max="1540" width="10.6640625" style="595" customWidth="1"/>
    <col min="1541" max="1541" width="9.6640625" style="595" customWidth="1"/>
    <col min="1542" max="1543" width="10.6640625" style="595" customWidth="1"/>
    <col min="1544" max="1544" width="9.6640625" style="595" customWidth="1"/>
    <col min="1545" max="1546" width="10.6640625" style="595" customWidth="1"/>
    <col min="1547" max="1547" width="9.6640625" style="595" customWidth="1"/>
    <col min="1548" max="1548" width="51.88671875" style="595" customWidth="1"/>
    <col min="1549" max="1549" width="5.44140625" style="595" customWidth="1"/>
    <col min="1550" max="1551" width="10.6640625" style="595" customWidth="1"/>
    <col min="1552" max="1552" width="9.6640625" style="595" customWidth="1"/>
    <col min="1553" max="1554" width="10.6640625" style="595" customWidth="1"/>
    <col min="1555" max="1555" width="9.6640625" style="595" customWidth="1"/>
    <col min="1556" max="1557" width="10.6640625" style="595" customWidth="1"/>
    <col min="1558" max="1558" width="9.6640625" style="595" customWidth="1"/>
    <col min="1559" max="1559" width="52.77734375" style="595" customWidth="1"/>
    <col min="1560" max="1560" width="5.44140625" style="595" customWidth="1"/>
    <col min="1561" max="1562" width="10.6640625" style="595" customWidth="1"/>
    <col min="1563" max="1563" width="9.6640625" style="595" customWidth="1"/>
    <col min="1564" max="1565" width="10.6640625" style="595" customWidth="1"/>
    <col min="1566" max="1566" width="9.6640625" style="595" customWidth="1"/>
    <col min="1567" max="1568" width="10.6640625" style="595" customWidth="1"/>
    <col min="1569" max="1569" width="9.6640625" style="595" customWidth="1"/>
    <col min="1570" max="1570" width="52" style="595" customWidth="1"/>
    <col min="1571" max="1571" width="5.44140625" style="595" customWidth="1"/>
    <col min="1572" max="1573" width="10.6640625" style="595" customWidth="1"/>
    <col min="1574" max="1574" width="9.6640625" style="595" customWidth="1"/>
    <col min="1575" max="1576" width="10.6640625" style="595" customWidth="1"/>
    <col min="1577" max="1577" width="10.21875" style="595" customWidth="1"/>
    <col min="1578" max="1579" width="10.6640625" style="595" customWidth="1"/>
    <col min="1580" max="1580" width="9.6640625" style="595" customWidth="1"/>
    <col min="1581" max="1581" width="54.21875" style="595" customWidth="1"/>
    <col min="1582" max="1582" width="5.44140625" style="595" customWidth="1"/>
    <col min="1583" max="1584" width="10.6640625" style="595" customWidth="1"/>
    <col min="1585" max="1585" width="9.6640625" style="595" customWidth="1"/>
    <col min="1586" max="1586" width="8.33203125" style="595" customWidth="1"/>
    <col min="1587" max="1587" width="10.109375" style="595" bestFit="1" customWidth="1"/>
    <col min="1588" max="1588" width="10.44140625" style="595" bestFit="1" customWidth="1"/>
    <col min="1589" max="1589" width="10.44140625" style="595" customWidth="1"/>
    <col min="1590" max="1792" width="8.33203125" style="595"/>
    <col min="1793" max="1793" width="52.44140625" style="595" customWidth="1"/>
    <col min="1794" max="1794" width="5.44140625" style="595" customWidth="1"/>
    <col min="1795" max="1796" width="10.6640625" style="595" customWidth="1"/>
    <col min="1797" max="1797" width="9.6640625" style="595" customWidth="1"/>
    <col min="1798" max="1799" width="10.6640625" style="595" customWidth="1"/>
    <col min="1800" max="1800" width="9.6640625" style="595" customWidth="1"/>
    <col min="1801" max="1802" width="10.6640625" style="595" customWidth="1"/>
    <col min="1803" max="1803" width="9.6640625" style="595" customWidth="1"/>
    <col min="1804" max="1804" width="51.88671875" style="595" customWidth="1"/>
    <col min="1805" max="1805" width="5.44140625" style="595" customWidth="1"/>
    <col min="1806" max="1807" width="10.6640625" style="595" customWidth="1"/>
    <col min="1808" max="1808" width="9.6640625" style="595" customWidth="1"/>
    <col min="1809" max="1810" width="10.6640625" style="595" customWidth="1"/>
    <col min="1811" max="1811" width="9.6640625" style="595" customWidth="1"/>
    <col min="1812" max="1813" width="10.6640625" style="595" customWidth="1"/>
    <col min="1814" max="1814" width="9.6640625" style="595" customWidth="1"/>
    <col min="1815" max="1815" width="52.77734375" style="595" customWidth="1"/>
    <col min="1816" max="1816" width="5.44140625" style="595" customWidth="1"/>
    <col min="1817" max="1818" width="10.6640625" style="595" customWidth="1"/>
    <col min="1819" max="1819" width="9.6640625" style="595" customWidth="1"/>
    <col min="1820" max="1821" width="10.6640625" style="595" customWidth="1"/>
    <col min="1822" max="1822" width="9.6640625" style="595" customWidth="1"/>
    <col min="1823" max="1824" width="10.6640625" style="595" customWidth="1"/>
    <col min="1825" max="1825" width="9.6640625" style="595" customWidth="1"/>
    <col min="1826" max="1826" width="52" style="595" customWidth="1"/>
    <col min="1827" max="1827" width="5.44140625" style="595" customWidth="1"/>
    <col min="1828" max="1829" width="10.6640625" style="595" customWidth="1"/>
    <col min="1830" max="1830" width="9.6640625" style="595" customWidth="1"/>
    <col min="1831" max="1832" width="10.6640625" style="595" customWidth="1"/>
    <col min="1833" max="1833" width="10.21875" style="595" customWidth="1"/>
    <col min="1834" max="1835" width="10.6640625" style="595" customWidth="1"/>
    <col min="1836" max="1836" width="9.6640625" style="595" customWidth="1"/>
    <col min="1837" max="1837" width="54.21875" style="595" customWidth="1"/>
    <col min="1838" max="1838" width="5.44140625" style="595" customWidth="1"/>
    <col min="1839" max="1840" width="10.6640625" style="595" customWidth="1"/>
    <col min="1841" max="1841" width="9.6640625" style="595" customWidth="1"/>
    <col min="1842" max="1842" width="8.33203125" style="595" customWidth="1"/>
    <col min="1843" max="1843" width="10.109375" style="595" bestFit="1" customWidth="1"/>
    <col min="1844" max="1844" width="10.44140625" style="595" bestFit="1" customWidth="1"/>
    <col min="1845" max="1845" width="10.44140625" style="595" customWidth="1"/>
    <col min="1846" max="2048" width="8.33203125" style="595"/>
    <col min="2049" max="2049" width="52.44140625" style="595" customWidth="1"/>
    <col min="2050" max="2050" width="5.44140625" style="595" customWidth="1"/>
    <col min="2051" max="2052" width="10.6640625" style="595" customWidth="1"/>
    <col min="2053" max="2053" width="9.6640625" style="595" customWidth="1"/>
    <col min="2054" max="2055" width="10.6640625" style="595" customWidth="1"/>
    <col min="2056" max="2056" width="9.6640625" style="595" customWidth="1"/>
    <col min="2057" max="2058" width="10.6640625" style="595" customWidth="1"/>
    <col min="2059" max="2059" width="9.6640625" style="595" customWidth="1"/>
    <col min="2060" max="2060" width="51.88671875" style="595" customWidth="1"/>
    <col min="2061" max="2061" width="5.44140625" style="595" customWidth="1"/>
    <col min="2062" max="2063" width="10.6640625" style="595" customWidth="1"/>
    <col min="2064" max="2064" width="9.6640625" style="595" customWidth="1"/>
    <col min="2065" max="2066" width="10.6640625" style="595" customWidth="1"/>
    <col min="2067" max="2067" width="9.6640625" style="595" customWidth="1"/>
    <col min="2068" max="2069" width="10.6640625" style="595" customWidth="1"/>
    <col min="2070" max="2070" width="9.6640625" style="595" customWidth="1"/>
    <col min="2071" max="2071" width="52.77734375" style="595" customWidth="1"/>
    <col min="2072" max="2072" width="5.44140625" style="595" customWidth="1"/>
    <col min="2073" max="2074" width="10.6640625" style="595" customWidth="1"/>
    <col min="2075" max="2075" width="9.6640625" style="595" customWidth="1"/>
    <col min="2076" max="2077" width="10.6640625" style="595" customWidth="1"/>
    <col min="2078" max="2078" width="9.6640625" style="595" customWidth="1"/>
    <col min="2079" max="2080" width="10.6640625" style="595" customWidth="1"/>
    <col min="2081" max="2081" width="9.6640625" style="595" customWidth="1"/>
    <col min="2082" max="2082" width="52" style="595" customWidth="1"/>
    <col min="2083" max="2083" width="5.44140625" style="595" customWidth="1"/>
    <col min="2084" max="2085" width="10.6640625" style="595" customWidth="1"/>
    <col min="2086" max="2086" width="9.6640625" style="595" customWidth="1"/>
    <col min="2087" max="2088" width="10.6640625" style="595" customWidth="1"/>
    <col min="2089" max="2089" width="10.21875" style="595" customWidth="1"/>
    <col min="2090" max="2091" width="10.6640625" style="595" customWidth="1"/>
    <col min="2092" max="2092" width="9.6640625" style="595" customWidth="1"/>
    <col min="2093" max="2093" width="54.21875" style="595" customWidth="1"/>
    <col min="2094" max="2094" width="5.44140625" style="595" customWidth="1"/>
    <col min="2095" max="2096" width="10.6640625" style="595" customWidth="1"/>
    <col min="2097" max="2097" width="9.6640625" style="595" customWidth="1"/>
    <col min="2098" max="2098" width="8.33203125" style="595" customWidth="1"/>
    <col min="2099" max="2099" width="10.109375" style="595" bestFit="1" customWidth="1"/>
    <col min="2100" max="2100" width="10.44140625" style="595" bestFit="1" customWidth="1"/>
    <col min="2101" max="2101" width="10.44140625" style="595" customWidth="1"/>
    <col min="2102" max="2304" width="8.33203125" style="595"/>
    <col min="2305" max="2305" width="52.44140625" style="595" customWidth="1"/>
    <col min="2306" max="2306" width="5.44140625" style="595" customWidth="1"/>
    <col min="2307" max="2308" width="10.6640625" style="595" customWidth="1"/>
    <col min="2309" max="2309" width="9.6640625" style="595" customWidth="1"/>
    <col min="2310" max="2311" width="10.6640625" style="595" customWidth="1"/>
    <col min="2312" max="2312" width="9.6640625" style="595" customWidth="1"/>
    <col min="2313" max="2314" width="10.6640625" style="595" customWidth="1"/>
    <col min="2315" max="2315" width="9.6640625" style="595" customWidth="1"/>
    <col min="2316" max="2316" width="51.88671875" style="595" customWidth="1"/>
    <col min="2317" max="2317" width="5.44140625" style="595" customWidth="1"/>
    <col min="2318" max="2319" width="10.6640625" style="595" customWidth="1"/>
    <col min="2320" max="2320" width="9.6640625" style="595" customWidth="1"/>
    <col min="2321" max="2322" width="10.6640625" style="595" customWidth="1"/>
    <col min="2323" max="2323" width="9.6640625" style="595" customWidth="1"/>
    <col min="2324" max="2325" width="10.6640625" style="595" customWidth="1"/>
    <col min="2326" max="2326" width="9.6640625" style="595" customWidth="1"/>
    <col min="2327" max="2327" width="52.77734375" style="595" customWidth="1"/>
    <col min="2328" max="2328" width="5.44140625" style="595" customWidth="1"/>
    <col min="2329" max="2330" width="10.6640625" style="595" customWidth="1"/>
    <col min="2331" max="2331" width="9.6640625" style="595" customWidth="1"/>
    <col min="2332" max="2333" width="10.6640625" style="595" customWidth="1"/>
    <col min="2334" max="2334" width="9.6640625" style="595" customWidth="1"/>
    <col min="2335" max="2336" width="10.6640625" style="595" customWidth="1"/>
    <col min="2337" max="2337" width="9.6640625" style="595" customWidth="1"/>
    <col min="2338" max="2338" width="52" style="595" customWidth="1"/>
    <col min="2339" max="2339" width="5.44140625" style="595" customWidth="1"/>
    <col min="2340" max="2341" width="10.6640625" style="595" customWidth="1"/>
    <col min="2342" max="2342" width="9.6640625" style="595" customWidth="1"/>
    <col min="2343" max="2344" width="10.6640625" style="595" customWidth="1"/>
    <col min="2345" max="2345" width="10.21875" style="595" customWidth="1"/>
    <col min="2346" max="2347" width="10.6640625" style="595" customWidth="1"/>
    <col min="2348" max="2348" width="9.6640625" style="595" customWidth="1"/>
    <col min="2349" max="2349" width="54.21875" style="595" customWidth="1"/>
    <col min="2350" max="2350" width="5.44140625" style="595" customWidth="1"/>
    <col min="2351" max="2352" width="10.6640625" style="595" customWidth="1"/>
    <col min="2353" max="2353" width="9.6640625" style="595" customWidth="1"/>
    <col min="2354" max="2354" width="8.33203125" style="595" customWidth="1"/>
    <col min="2355" max="2355" width="10.109375" style="595" bestFit="1" customWidth="1"/>
    <col min="2356" max="2356" width="10.44140625" style="595" bestFit="1" customWidth="1"/>
    <col min="2357" max="2357" width="10.44140625" style="595" customWidth="1"/>
    <col min="2358" max="2560" width="8.33203125" style="595"/>
    <col min="2561" max="2561" width="52.44140625" style="595" customWidth="1"/>
    <col min="2562" max="2562" width="5.44140625" style="595" customWidth="1"/>
    <col min="2563" max="2564" width="10.6640625" style="595" customWidth="1"/>
    <col min="2565" max="2565" width="9.6640625" style="595" customWidth="1"/>
    <col min="2566" max="2567" width="10.6640625" style="595" customWidth="1"/>
    <col min="2568" max="2568" width="9.6640625" style="595" customWidth="1"/>
    <col min="2569" max="2570" width="10.6640625" style="595" customWidth="1"/>
    <col min="2571" max="2571" width="9.6640625" style="595" customWidth="1"/>
    <col min="2572" max="2572" width="51.88671875" style="595" customWidth="1"/>
    <col min="2573" max="2573" width="5.44140625" style="595" customWidth="1"/>
    <col min="2574" max="2575" width="10.6640625" style="595" customWidth="1"/>
    <col min="2576" max="2576" width="9.6640625" style="595" customWidth="1"/>
    <col min="2577" max="2578" width="10.6640625" style="595" customWidth="1"/>
    <col min="2579" max="2579" width="9.6640625" style="595" customWidth="1"/>
    <col min="2580" max="2581" width="10.6640625" style="595" customWidth="1"/>
    <col min="2582" max="2582" width="9.6640625" style="595" customWidth="1"/>
    <col min="2583" max="2583" width="52.77734375" style="595" customWidth="1"/>
    <col min="2584" max="2584" width="5.44140625" style="595" customWidth="1"/>
    <col min="2585" max="2586" width="10.6640625" style="595" customWidth="1"/>
    <col min="2587" max="2587" width="9.6640625" style="595" customWidth="1"/>
    <col min="2588" max="2589" width="10.6640625" style="595" customWidth="1"/>
    <col min="2590" max="2590" width="9.6640625" style="595" customWidth="1"/>
    <col min="2591" max="2592" width="10.6640625" style="595" customWidth="1"/>
    <col min="2593" max="2593" width="9.6640625" style="595" customWidth="1"/>
    <col min="2594" max="2594" width="52" style="595" customWidth="1"/>
    <col min="2595" max="2595" width="5.44140625" style="595" customWidth="1"/>
    <col min="2596" max="2597" width="10.6640625" style="595" customWidth="1"/>
    <col min="2598" max="2598" width="9.6640625" style="595" customWidth="1"/>
    <col min="2599" max="2600" width="10.6640625" style="595" customWidth="1"/>
    <col min="2601" max="2601" width="10.21875" style="595" customWidth="1"/>
    <col min="2602" max="2603" width="10.6640625" style="595" customWidth="1"/>
    <col min="2604" max="2604" width="9.6640625" style="595" customWidth="1"/>
    <col min="2605" max="2605" width="54.21875" style="595" customWidth="1"/>
    <col min="2606" max="2606" width="5.44140625" style="595" customWidth="1"/>
    <col min="2607" max="2608" width="10.6640625" style="595" customWidth="1"/>
    <col min="2609" max="2609" width="9.6640625" style="595" customWidth="1"/>
    <col min="2610" max="2610" width="8.33203125" style="595" customWidth="1"/>
    <col min="2611" max="2611" width="10.109375" style="595" bestFit="1" customWidth="1"/>
    <col min="2612" max="2612" width="10.44140625" style="595" bestFit="1" customWidth="1"/>
    <col min="2613" max="2613" width="10.44140625" style="595" customWidth="1"/>
    <col min="2614" max="2816" width="8.33203125" style="595"/>
    <col min="2817" max="2817" width="52.44140625" style="595" customWidth="1"/>
    <col min="2818" max="2818" width="5.44140625" style="595" customWidth="1"/>
    <col min="2819" max="2820" width="10.6640625" style="595" customWidth="1"/>
    <col min="2821" max="2821" width="9.6640625" style="595" customWidth="1"/>
    <col min="2822" max="2823" width="10.6640625" style="595" customWidth="1"/>
    <col min="2824" max="2824" width="9.6640625" style="595" customWidth="1"/>
    <col min="2825" max="2826" width="10.6640625" style="595" customWidth="1"/>
    <col min="2827" max="2827" width="9.6640625" style="595" customWidth="1"/>
    <col min="2828" max="2828" width="51.88671875" style="595" customWidth="1"/>
    <col min="2829" max="2829" width="5.44140625" style="595" customWidth="1"/>
    <col min="2830" max="2831" width="10.6640625" style="595" customWidth="1"/>
    <col min="2832" max="2832" width="9.6640625" style="595" customWidth="1"/>
    <col min="2833" max="2834" width="10.6640625" style="595" customWidth="1"/>
    <col min="2835" max="2835" width="9.6640625" style="595" customWidth="1"/>
    <col min="2836" max="2837" width="10.6640625" style="595" customWidth="1"/>
    <col min="2838" max="2838" width="9.6640625" style="595" customWidth="1"/>
    <col min="2839" max="2839" width="52.77734375" style="595" customWidth="1"/>
    <col min="2840" max="2840" width="5.44140625" style="595" customWidth="1"/>
    <col min="2841" max="2842" width="10.6640625" style="595" customWidth="1"/>
    <col min="2843" max="2843" width="9.6640625" style="595" customWidth="1"/>
    <col min="2844" max="2845" width="10.6640625" style="595" customWidth="1"/>
    <col min="2846" max="2846" width="9.6640625" style="595" customWidth="1"/>
    <col min="2847" max="2848" width="10.6640625" style="595" customWidth="1"/>
    <col min="2849" max="2849" width="9.6640625" style="595" customWidth="1"/>
    <col min="2850" max="2850" width="52" style="595" customWidth="1"/>
    <col min="2851" max="2851" width="5.44140625" style="595" customWidth="1"/>
    <col min="2852" max="2853" width="10.6640625" style="595" customWidth="1"/>
    <col min="2854" max="2854" width="9.6640625" style="595" customWidth="1"/>
    <col min="2855" max="2856" width="10.6640625" style="595" customWidth="1"/>
    <col min="2857" max="2857" width="10.21875" style="595" customWidth="1"/>
    <col min="2858" max="2859" width="10.6640625" style="595" customWidth="1"/>
    <col min="2860" max="2860" width="9.6640625" style="595" customWidth="1"/>
    <col min="2861" max="2861" width="54.21875" style="595" customWidth="1"/>
    <col min="2862" max="2862" width="5.44140625" style="595" customWidth="1"/>
    <col min="2863" max="2864" width="10.6640625" style="595" customWidth="1"/>
    <col min="2865" max="2865" width="9.6640625" style="595" customWidth="1"/>
    <col min="2866" max="2866" width="8.33203125" style="595" customWidth="1"/>
    <col min="2867" max="2867" width="10.109375" style="595" bestFit="1" customWidth="1"/>
    <col min="2868" max="2868" width="10.44140625" style="595" bestFit="1" customWidth="1"/>
    <col min="2869" max="2869" width="10.44140625" style="595" customWidth="1"/>
    <col min="2870" max="3072" width="8.33203125" style="595"/>
    <col min="3073" max="3073" width="52.44140625" style="595" customWidth="1"/>
    <col min="3074" max="3074" width="5.44140625" style="595" customWidth="1"/>
    <col min="3075" max="3076" width="10.6640625" style="595" customWidth="1"/>
    <col min="3077" max="3077" width="9.6640625" style="595" customWidth="1"/>
    <col min="3078" max="3079" width="10.6640625" style="595" customWidth="1"/>
    <col min="3080" max="3080" width="9.6640625" style="595" customWidth="1"/>
    <col min="3081" max="3082" width="10.6640625" style="595" customWidth="1"/>
    <col min="3083" max="3083" width="9.6640625" style="595" customWidth="1"/>
    <col min="3084" max="3084" width="51.88671875" style="595" customWidth="1"/>
    <col min="3085" max="3085" width="5.44140625" style="595" customWidth="1"/>
    <col min="3086" max="3087" width="10.6640625" style="595" customWidth="1"/>
    <col min="3088" max="3088" width="9.6640625" style="595" customWidth="1"/>
    <col min="3089" max="3090" width="10.6640625" style="595" customWidth="1"/>
    <col min="3091" max="3091" width="9.6640625" style="595" customWidth="1"/>
    <col min="3092" max="3093" width="10.6640625" style="595" customWidth="1"/>
    <col min="3094" max="3094" width="9.6640625" style="595" customWidth="1"/>
    <col min="3095" max="3095" width="52.77734375" style="595" customWidth="1"/>
    <col min="3096" max="3096" width="5.44140625" style="595" customWidth="1"/>
    <col min="3097" max="3098" width="10.6640625" style="595" customWidth="1"/>
    <col min="3099" max="3099" width="9.6640625" style="595" customWidth="1"/>
    <col min="3100" max="3101" width="10.6640625" style="595" customWidth="1"/>
    <col min="3102" max="3102" width="9.6640625" style="595" customWidth="1"/>
    <col min="3103" max="3104" width="10.6640625" style="595" customWidth="1"/>
    <col min="3105" max="3105" width="9.6640625" style="595" customWidth="1"/>
    <col min="3106" max="3106" width="52" style="595" customWidth="1"/>
    <col min="3107" max="3107" width="5.44140625" style="595" customWidth="1"/>
    <col min="3108" max="3109" width="10.6640625" style="595" customWidth="1"/>
    <col min="3110" max="3110" width="9.6640625" style="595" customWidth="1"/>
    <col min="3111" max="3112" width="10.6640625" style="595" customWidth="1"/>
    <col min="3113" max="3113" width="10.21875" style="595" customWidth="1"/>
    <col min="3114" max="3115" width="10.6640625" style="595" customWidth="1"/>
    <col min="3116" max="3116" width="9.6640625" style="595" customWidth="1"/>
    <col min="3117" max="3117" width="54.21875" style="595" customWidth="1"/>
    <col min="3118" max="3118" width="5.44140625" style="595" customWidth="1"/>
    <col min="3119" max="3120" width="10.6640625" style="595" customWidth="1"/>
    <col min="3121" max="3121" width="9.6640625" style="595" customWidth="1"/>
    <col min="3122" max="3122" width="8.33203125" style="595" customWidth="1"/>
    <col min="3123" max="3123" width="10.109375" style="595" bestFit="1" customWidth="1"/>
    <col min="3124" max="3124" width="10.44140625" style="595" bestFit="1" customWidth="1"/>
    <col min="3125" max="3125" width="10.44140625" style="595" customWidth="1"/>
    <col min="3126" max="3328" width="8.33203125" style="595"/>
    <col min="3329" max="3329" width="52.44140625" style="595" customWidth="1"/>
    <col min="3330" max="3330" width="5.44140625" style="595" customWidth="1"/>
    <col min="3331" max="3332" width="10.6640625" style="595" customWidth="1"/>
    <col min="3333" max="3333" width="9.6640625" style="595" customWidth="1"/>
    <col min="3334" max="3335" width="10.6640625" style="595" customWidth="1"/>
    <col min="3336" max="3336" width="9.6640625" style="595" customWidth="1"/>
    <col min="3337" max="3338" width="10.6640625" style="595" customWidth="1"/>
    <col min="3339" max="3339" width="9.6640625" style="595" customWidth="1"/>
    <col min="3340" max="3340" width="51.88671875" style="595" customWidth="1"/>
    <col min="3341" max="3341" width="5.44140625" style="595" customWidth="1"/>
    <col min="3342" max="3343" width="10.6640625" style="595" customWidth="1"/>
    <col min="3344" max="3344" width="9.6640625" style="595" customWidth="1"/>
    <col min="3345" max="3346" width="10.6640625" style="595" customWidth="1"/>
    <col min="3347" max="3347" width="9.6640625" style="595" customWidth="1"/>
    <col min="3348" max="3349" width="10.6640625" style="595" customWidth="1"/>
    <col min="3350" max="3350" width="9.6640625" style="595" customWidth="1"/>
    <col min="3351" max="3351" width="52.77734375" style="595" customWidth="1"/>
    <col min="3352" max="3352" width="5.44140625" style="595" customWidth="1"/>
    <col min="3353" max="3354" width="10.6640625" style="595" customWidth="1"/>
    <col min="3355" max="3355" width="9.6640625" style="595" customWidth="1"/>
    <col min="3356" max="3357" width="10.6640625" style="595" customWidth="1"/>
    <col min="3358" max="3358" width="9.6640625" style="595" customWidth="1"/>
    <col min="3359" max="3360" width="10.6640625" style="595" customWidth="1"/>
    <col min="3361" max="3361" width="9.6640625" style="595" customWidth="1"/>
    <col min="3362" max="3362" width="52" style="595" customWidth="1"/>
    <col min="3363" max="3363" width="5.44140625" style="595" customWidth="1"/>
    <col min="3364" max="3365" width="10.6640625" style="595" customWidth="1"/>
    <col min="3366" max="3366" width="9.6640625" style="595" customWidth="1"/>
    <col min="3367" max="3368" width="10.6640625" style="595" customWidth="1"/>
    <col min="3369" max="3369" width="10.21875" style="595" customWidth="1"/>
    <col min="3370" max="3371" width="10.6640625" style="595" customWidth="1"/>
    <col min="3372" max="3372" width="9.6640625" style="595" customWidth="1"/>
    <col min="3373" max="3373" width="54.21875" style="595" customWidth="1"/>
    <col min="3374" max="3374" width="5.44140625" style="595" customWidth="1"/>
    <col min="3375" max="3376" width="10.6640625" style="595" customWidth="1"/>
    <col min="3377" max="3377" width="9.6640625" style="595" customWidth="1"/>
    <col min="3378" max="3378" width="8.33203125" style="595" customWidth="1"/>
    <col min="3379" max="3379" width="10.109375" style="595" bestFit="1" customWidth="1"/>
    <col min="3380" max="3380" width="10.44140625" style="595" bestFit="1" customWidth="1"/>
    <col min="3381" max="3381" width="10.44140625" style="595" customWidth="1"/>
    <col min="3382" max="3584" width="8.33203125" style="595"/>
    <col min="3585" max="3585" width="52.44140625" style="595" customWidth="1"/>
    <col min="3586" max="3586" width="5.44140625" style="595" customWidth="1"/>
    <col min="3587" max="3588" width="10.6640625" style="595" customWidth="1"/>
    <col min="3589" max="3589" width="9.6640625" style="595" customWidth="1"/>
    <col min="3590" max="3591" width="10.6640625" style="595" customWidth="1"/>
    <col min="3592" max="3592" width="9.6640625" style="595" customWidth="1"/>
    <col min="3593" max="3594" width="10.6640625" style="595" customWidth="1"/>
    <col min="3595" max="3595" width="9.6640625" style="595" customWidth="1"/>
    <col min="3596" max="3596" width="51.88671875" style="595" customWidth="1"/>
    <col min="3597" max="3597" width="5.44140625" style="595" customWidth="1"/>
    <col min="3598" max="3599" width="10.6640625" style="595" customWidth="1"/>
    <col min="3600" max="3600" width="9.6640625" style="595" customWidth="1"/>
    <col min="3601" max="3602" width="10.6640625" style="595" customWidth="1"/>
    <col min="3603" max="3603" width="9.6640625" style="595" customWidth="1"/>
    <col min="3604" max="3605" width="10.6640625" style="595" customWidth="1"/>
    <col min="3606" max="3606" width="9.6640625" style="595" customWidth="1"/>
    <col min="3607" max="3607" width="52.77734375" style="595" customWidth="1"/>
    <col min="3608" max="3608" width="5.44140625" style="595" customWidth="1"/>
    <col min="3609" max="3610" width="10.6640625" style="595" customWidth="1"/>
    <col min="3611" max="3611" width="9.6640625" style="595" customWidth="1"/>
    <col min="3612" max="3613" width="10.6640625" style="595" customWidth="1"/>
    <col min="3614" max="3614" width="9.6640625" style="595" customWidth="1"/>
    <col min="3615" max="3616" width="10.6640625" style="595" customWidth="1"/>
    <col min="3617" max="3617" width="9.6640625" style="595" customWidth="1"/>
    <col min="3618" max="3618" width="52" style="595" customWidth="1"/>
    <col min="3619" max="3619" width="5.44140625" style="595" customWidth="1"/>
    <col min="3620" max="3621" width="10.6640625" style="595" customWidth="1"/>
    <col min="3622" max="3622" width="9.6640625" style="595" customWidth="1"/>
    <col min="3623" max="3624" width="10.6640625" style="595" customWidth="1"/>
    <col min="3625" max="3625" width="10.21875" style="595" customWidth="1"/>
    <col min="3626" max="3627" width="10.6640625" style="595" customWidth="1"/>
    <col min="3628" max="3628" width="9.6640625" style="595" customWidth="1"/>
    <col min="3629" max="3629" width="54.21875" style="595" customWidth="1"/>
    <col min="3630" max="3630" width="5.44140625" style="595" customWidth="1"/>
    <col min="3631" max="3632" width="10.6640625" style="595" customWidth="1"/>
    <col min="3633" max="3633" width="9.6640625" style="595" customWidth="1"/>
    <col min="3634" max="3634" width="8.33203125" style="595" customWidth="1"/>
    <col min="3635" max="3635" width="10.109375" style="595" bestFit="1" customWidth="1"/>
    <col min="3636" max="3636" width="10.44140625" style="595" bestFit="1" customWidth="1"/>
    <col min="3637" max="3637" width="10.44140625" style="595" customWidth="1"/>
    <col min="3638" max="3840" width="8.33203125" style="595"/>
    <col min="3841" max="3841" width="52.44140625" style="595" customWidth="1"/>
    <col min="3842" max="3842" width="5.44140625" style="595" customWidth="1"/>
    <col min="3843" max="3844" width="10.6640625" style="595" customWidth="1"/>
    <col min="3845" max="3845" width="9.6640625" style="595" customWidth="1"/>
    <col min="3846" max="3847" width="10.6640625" style="595" customWidth="1"/>
    <col min="3848" max="3848" width="9.6640625" style="595" customWidth="1"/>
    <col min="3849" max="3850" width="10.6640625" style="595" customWidth="1"/>
    <col min="3851" max="3851" width="9.6640625" style="595" customWidth="1"/>
    <col min="3852" max="3852" width="51.88671875" style="595" customWidth="1"/>
    <col min="3853" max="3853" width="5.44140625" style="595" customWidth="1"/>
    <col min="3854" max="3855" width="10.6640625" style="595" customWidth="1"/>
    <col min="3856" max="3856" width="9.6640625" style="595" customWidth="1"/>
    <col min="3857" max="3858" width="10.6640625" style="595" customWidth="1"/>
    <col min="3859" max="3859" width="9.6640625" style="595" customWidth="1"/>
    <col min="3860" max="3861" width="10.6640625" style="595" customWidth="1"/>
    <col min="3862" max="3862" width="9.6640625" style="595" customWidth="1"/>
    <col min="3863" max="3863" width="52.77734375" style="595" customWidth="1"/>
    <col min="3864" max="3864" width="5.44140625" style="595" customWidth="1"/>
    <col min="3865" max="3866" width="10.6640625" style="595" customWidth="1"/>
    <col min="3867" max="3867" width="9.6640625" style="595" customWidth="1"/>
    <col min="3868" max="3869" width="10.6640625" style="595" customWidth="1"/>
    <col min="3870" max="3870" width="9.6640625" style="595" customWidth="1"/>
    <col min="3871" max="3872" width="10.6640625" style="595" customWidth="1"/>
    <col min="3873" max="3873" width="9.6640625" style="595" customWidth="1"/>
    <col min="3874" max="3874" width="52" style="595" customWidth="1"/>
    <col min="3875" max="3875" width="5.44140625" style="595" customWidth="1"/>
    <col min="3876" max="3877" width="10.6640625" style="595" customWidth="1"/>
    <col min="3878" max="3878" width="9.6640625" style="595" customWidth="1"/>
    <col min="3879" max="3880" width="10.6640625" style="595" customWidth="1"/>
    <col min="3881" max="3881" width="10.21875" style="595" customWidth="1"/>
    <col min="3882" max="3883" width="10.6640625" style="595" customWidth="1"/>
    <col min="3884" max="3884" width="9.6640625" style="595" customWidth="1"/>
    <col min="3885" max="3885" width="54.21875" style="595" customWidth="1"/>
    <col min="3886" max="3886" width="5.44140625" style="595" customWidth="1"/>
    <col min="3887" max="3888" width="10.6640625" style="595" customWidth="1"/>
    <col min="3889" max="3889" width="9.6640625" style="595" customWidth="1"/>
    <col min="3890" max="3890" width="8.33203125" style="595" customWidth="1"/>
    <col min="3891" max="3891" width="10.109375" style="595" bestFit="1" customWidth="1"/>
    <col min="3892" max="3892" width="10.44140625" style="595" bestFit="1" customWidth="1"/>
    <col min="3893" max="3893" width="10.44140625" style="595" customWidth="1"/>
    <col min="3894" max="4096" width="8.33203125" style="595"/>
    <col min="4097" max="4097" width="52.44140625" style="595" customWidth="1"/>
    <col min="4098" max="4098" width="5.44140625" style="595" customWidth="1"/>
    <col min="4099" max="4100" width="10.6640625" style="595" customWidth="1"/>
    <col min="4101" max="4101" width="9.6640625" style="595" customWidth="1"/>
    <col min="4102" max="4103" width="10.6640625" style="595" customWidth="1"/>
    <col min="4104" max="4104" width="9.6640625" style="595" customWidth="1"/>
    <col min="4105" max="4106" width="10.6640625" style="595" customWidth="1"/>
    <col min="4107" max="4107" width="9.6640625" style="595" customWidth="1"/>
    <col min="4108" max="4108" width="51.88671875" style="595" customWidth="1"/>
    <col min="4109" max="4109" width="5.44140625" style="595" customWidth="1"/>
    <col min="4110" max="4111" width="10.6640625" style="595" customWidth="1"/>
    <col min="4112" max="4112" width="9.6640625" style="595" customWidth="1"/>
    <col min="4113" max="4114" width="10.6640625" style="595" customWidth="1"/>
    <col min="4115" max="4115" width="9.6640625" style="595" customWidth="1"/>
    <col min="4116" max="4117" width="10.6640625" style="595" customWidth="1"/>
    <col min="4118" max="4118" width="9.6640625" style="595" customWidth="1"/>
    <col min="4119" max="4119" width="52.77734375" style="595" customWidth="1"/>
    <col min="4120" max="4120" width="5.44140625" style="595" customWidth="1"/>
    <col min="4121" max="4122" width="10.6640625" style="595" customWidth="1"/>
    <col min="4123" max="4123" width="9.6640625" style="595" customWidth="1"/>
    <col min="4124" max="4125" width="10.6640625" style="595" customWidth="1"/>
    <col min="4126" max="4126" width="9.6640625" style="595" customWidth="1"/>
    <col min="4127" max="4128" width="10.6640625" style="595" customWidth="1"/>
    <col min="4129" max="4129" width="9.6640625" style="595" customWidth="1"/>
    <col min="4130" max="4130" width="52" style="595" customWidth="1"/>
    <col min="4131" max="4131" width="5.44140625" style="595" customWidth="1"/>
    <col min="4132" max="4133" width="10.6640625" style="595" customWidth="1"/>
    <col min="4134" max="4134" width="9.6640625" style="595" customWidth="1"/>
    <col min="4135" max="4136" width="10.6640625" style="595" customWidth="1"/>
    <col min="4137" max="4137" width="10.21875" style="595" customWidth="1"/>
    <col min="4138" max="4139" width="10.6640625" style="595" customWidth="1"/>
    <col min="4140" max="4140" width="9.6640625" style="595" customWidth="1"/>
    <col min="4141" max="4141" width="54.21875" style="595" customWidth="1"/>
    <col min="4142" max="4142" width="5.44140625" style="595" customWidth="1"/>
    <col min="4143" max="4144" width="10.6640625" style="595" customWidth="1"/>
    <col min="4145" max="4145" width="9.6640625" style="595" customWidth="1"/>
    <col min="4146" max="4146" width="8.33203125" style="595" customWidth="1"/>
    <col min="4147" max="4147" width="10.109375" style="595" bestFit="1" customWidth="1"/>
    <col min="4148" max="4148" width="10.44140625" style="595" bestFit="1" customWidth="1"/>
    <col min="4149" max="4149" width="10.44140625" style="595" customWidth="1"/>
    <col min="4150" max="4352" width="8.33203125" style="595"/>
    <col min="4353" max="4353" width="52.44140625" style="595" customWidth="1"/>
    <col min="4354" max="4354" width="5.44140625" style="595" customWidth="1"/>
    <col min="4355" max="4356" width="10.6640625" style="595" customWidth="1"/>
    <col min="4357" max="4357" width="9.6640625" style="595" customWidth="1"/>
    <col min="4358" max="4359" width="10.6640625" style="595" customWidth="1"/>
    <col min="4360" max="4360" width="9.6640625" style="595" customWidth="1"/>
    <col min="4361" max="4362" width="10.6640625" style="595" customWidth="1"/>
    <col min="4363" max="4363" width="9.6640625" style="595" customWidth="1"/>
    <col min="4364" max="4364" width="51.88671875" style="595" customWidth="1"/>
    <col min="4365" max="4365" width="5.44140625" style="595" customWidth="1"/>
    <col min="4366" max="4367" width="10.6640625" style="595" customWidth="1"/>
    <col min="4368" max="4368" width="9.6640625" style="595" customWidth="1"/>
    <col min="4369" max="4370" width="10.6640625" style="595" customWidth="1"/>
    <col min="4371" max="4371" width="9.6640625" style="595" customWidth="1"/>
    <col min="4372" max="4373" width="10.6640625" style="595" customWidth="1"/>
    <col min="4374" max="4374" width="9.6640625" style="595" customWidth="1"/>
    <col min="4375" max="4375" width="52.77734375" style="595" customWidth="1"/>
    <col min="4376" max="4376" width="5.44140625" style="595" customWidth="1"/>
    <col min="4377" max="4378" width="10.6640625" style="595" customWidth="1"/>
    <col min="4379" max="4379" width="9.6640625" style="595" customWidth="1"/>
    <col min="4380" max="4381" width="10.6640625" style="595" customWidth="1"/>
    <col min="4382" max="4382" width="9.6640625" style="595" customWidth="1"/>
    <col min="4383" max="4384" width="10.6640625" style="595" customWidth="1"/>
    <col min="4385" max="4385" width="9.6640625" style="595" customWidth="1"/>
    <col min="4386" max="4386" width="52" style="595" customWidth="1"/>
    <col min="4387" max="4387" width="5.44140625" style="595" customWidth="1"/>
    <col min="4388" max="4389" width="10.6640625" style="595" customWidth="1"/>
    <col min="4390" max="4390" width="9.6640625" style="595" customWidth="1"/>
    <col min="4391" max="4392" width="10.6640625" style="595" customWidth="1"/>
    <col min="4393" max="4393" width="10.21875" style="595" customWidth="1"/>
    <col min="4394" max="4395" width="10.6640625" style="595" customWidth="1"/>
    <col min="4396" max="4396" width="9.6640625" style="595" customWidth="1"/>
    <col min="4397" max="4397" width="54.21875" style="595" customWidth="1"/>
    <col min="4398" max="4398" width="5.44140625" style="595" customWidth="1"/>
    <col min="4399" max="4400" width="10.6640625" style="595" customWidth="1"/>
    <col min="4401" max="4401" width="9.6640625" style="595" customWidth="1"/>
    <col min="4402" max="4402" width="8.33203125" style="595" customWidth="1"/>
    <col min="4403" max="4403" width="10.109375" style="595" bestFit="1" customWidth="1"/>
    <col min="4404" max="4404" width="10.44140625" style="595" bestFit="1" customWidth="1"/>
    <col min="4405" max="4405" width="10.44140625" style="595" customWidth="1"/>
    <col min="4406" max="4608" width="8.33203125" style="595"/>
    <col min="4609" max="4609" width="52.44140625" style="595" customWidth="1"/>
    <col min="4610" max="4610" width="5.44140625" style="595" customWidth="1"/>
    <col min="4611" max="4612" width="10.6640625" style="595" customWidth="1"/>
    <col min="4613" max="4613" width="9.6640625" style="595" customWidth="1"/>
    <col min="4614" max="4615" width="10.6640625" style="595" customWidth="1"/>
    <col min="4616" max="4616" width="9.6640625" style="595" customWidth="1"/>
    <col min="4617" max="4618" width="10.6640625" style="595" customWidth="1"/>
    <col min="4619" max="4619" width="9.6640625" style="595" customWidth="1"/>
    <col min="4620" max="4620" width="51.88671875" style="595" customWidth="1"/>
    <col min="4621" max="4621" width="5.44140625" style="595" customWidth="1"/>
    <col min="4622" max="4623" width="10.6640625" style="595" customWidth="1"/>
    <col min="4624" max="4624" width="9.6640625" style="595" customWidth="1"/>
    <col min="4625" max="4626" width="10.6640625" style="595" customWidth="1"/>
    <col min="4627" max="4627" width="9.6640625" style="595" customWidth="1"/>
    <col min="4628" max="4629" width="10.6640625" style="595" customWidth="1"/>
    <col min="4630" max="4630" width="9.6640625" style="595" customWidth="1"/>
    <col min="4631" max="4631" width="52.77734375" style="595" customWidth="1"/>
    <col min="4632" max="4632" width="5.44140625" style="595" customWidth="1"/>
    <col min="4633" max="4634" width="10.6640625" style="595" customWidth="1"/>
    <col min="4635" max="4635" width="9.6640625" style="595" customWidth="1"/>
    <col min="4636" max="4637" width="10.6640625" style="595" customWidth="1"/>
    <col min="4638" max="4638" width="9.6640625" style="595" customWidth="1"/>
    <col min="4639" max="4640" width="10.6640625" style="595" customWidth="1"/>
    <col min="4641" max="4641" width="9.6640625" style="595" customWidth="1"/>
    <col min="4642" max="4642" width="52" style="595" customWidth="1"/>
    <col min="4643" max="4643" width="5.44140625" style="595" customWidth="1"/>
    <col min="4644" max="4645" width="10.6640625" style="595" customWidth="1"/>
    <col min="4646" max="4646" width="9.6640625" style="595" customWidth="1"/>
    <col min="4647" max="4648" width="10.6640625" style="595" customWidth="1"/>
    <col min="4649" max="4649" width="10.21875" style="595" customWidth="1"/>
    <col min="4650" max="4651" width="10.6640625" style="595" customWidth="1"/>
    <col min="4652" max="4652" width="9.6640625" style="595" customWidth="1"/>
    <col min="4653" max="4653" width="54.21875" style="595" customWidth="1"/>
    <col min="4654" max="4654" width="5.44140625" style="595" customWidth="1"/>
    <col min="4655" max="4656" width="10.6640625" style="595" customWidth="1"/>
    <col min="4657" max="4657" width="9.6640625" style="595" customWidth="1"/>
    <col min="4658" max="4658" width="8.33203125" style="595" customWidth="1"/>
    <col min="4659" max="4659" width="10.109375" style="595" bestFit="1" customWidth="1"/>
    <col min="4660" max="4660" width="10.44140625" style="595" bestFit="1" customWidth="1"/>
    <col min="4661" max="4661" width="10.44140625" style="595" customWidth="1"/>
    <col min="4662" max="4864" width="8.33203125" style="595"/>
    <col min="4865" max="4865" width="52.44140625" style="595" customWidth="1"/>
    <col min="4866" max="4866" width="5.44140625" style="595" customWidth="1"/>
    <col min="4867" max="4868" width="10.6640625" style="595" customWidth="1"/>
    <col min="4869" max="4869" width="9.6640625" style="595" customWidth="1"/>
    <col min="4870" max="4871" width="10.6640625" style="595" customWidth="1"/>
    <col min="4872" max="4872" width="9.6640625" style="595" customWidth="1"/>
    <col min="4873" max="4874" width="10.6640625" style="595" customWidth="1"/>
    <col min="4875" max="4875" width="9.6640625" style="595" customWidth="1"/>
    <col min="4876" max="4876" width="51.88671875" style="595" customWidth="1"/>
    <col min="4877" max="4877" width="5.44140625" style="595" customWidth="1"/>
    <col min="4878" max="4879" width="10.6640625" style="595" customWidth="1"/>
    <col min="4880" max="4880" width="9.6640625" style="595" customWidth="1"/>
    <col min="4881" max="4882" width="10.6640625" style="595" customWidth="1"/>
    <col min="4883" max="4883" width="9.6640625" style="595" customWidth="1"/>
    <col min="4884" max="4885" width="10.6640625" style="595" customWidth="1"/>
    <col min="4886" max="4886" width="9.6640625" style="595" customWidth="1"/>
    <col min="4887" max="4887" width="52.77734375" style="595" customWidth="1"/>
    <col min="4888" max="4888" width="5.44140625" style="595" customWidth="1"/>
    <col min="4889" max="4890" width="10.6640625" style="595" customWidth="1"/>
    <col min="4891" max="4891" width="9.6640625" style="595" customWidth="1"/>
    <col min="4892" max="4893" width="10.6640625" style="595" customWidth="1"/>
    <col min="4894" max="4894" width="9.6640625" style="595" customWidth="1"/>
    <col min="4895" max="4896" width="10.6640625" style="595" customWidth="1"/>
    <col min="4897" max="4897" width="9.6640625" style="595" customWidth="1"/>
    <col min="4898" max="4898" width="52" style="595" customWidth="1"/>
    <col min="4899" max="4899" width="5.44140625" style="595" customWidth="1"/>
    <col min="4900" max="4901" width="10.6640625" style="595" customWidth="1"/>
    <col min="4902" max="4902" width="9.6640625" style="595" customWidth="1"/>
    <col min="4903" max="4904" width="10.6640625" style="595" customWidth="1"/>
    <col min="4905" max="4905" width="10.21875" style="595" customWidth="1"/>
    <col min="4906" max="4907" width="10.6640625" style="595" customWidth="1"/>
    <col min="4908" max="4908" width="9.6640625" style="595" customWidth="1"/>
    <col min="4909" max="4909" width="54.21875" style="595" customWidth="1"/>
    <col min="4910" max="4910" width="5.44140625" style="595" customWidth="1"/>
    <col min="4911" max="4912" width="10.6640625" style="595" customWidth="1"/>
    <col min="4913" max="4913" width="9.6640625" style="595" customWidth="1"/>
    <col min="4914" max="4914" width="8.33203125" style="595" customWidth="1"/>
    <col min="4915" max="4915" width="10.109375" style="595" bestFit="1" customWidth="1"/>
    <col min="4916" max="4916" width="10.44140625" style="595" bestFit="1" customWidth="1"/>
    <col min="4917" max="4917" width="10.44140625" style="595" customWidth="1"/>
    <col min="4918" max="5120" width="8.33203125" style="595"/>
    <col min="5121" max="5121" width="52.44140625" style="595" customWidth="1"/>
    <col min="5122" max="5122" width="5.44140625" style="595" customWidth="1"/>
    <col min="5123" max="5124" width="10.6640625" style="595" customWidth="1"/>
    <col min="5125" max="5125" width="9.6640625" style="595" customWidth="1"/>
    <col min="5126" max="5127" width="10.6640625" style="595" customWidth="1"/>
    <col min="5128" max="5128" width="9.6640625" style="595" customWidth="1"/>
    <col min="5129" max="5130" width="10.6640625" style="595" customWidth="1"/>
    <col min="5131" max="5131" width="9.6640625" style="595" customWidth="1"/>
    <col min="5132" max="5132" width="51.88671875" style="595" customWidth="1"/>
    <col min="5133" max="5133" width="5.44140625" style="595" customWidth="1"/>
    <col min="5134" max="5135" width="10.6640625" style="595" customWidth="1"/>
    <col min="5136" max="5136" width="9.6640625" style="595" customWidth="1"/>
    <col min="5137" max="5138" width="10.6640625" style="595" customWidth="1"/>
    <col min="5139" max="5139" width="9.6640625" style="595" customWidth="1"/>
    <col min="5140" max="5141" width="10.6640625" style="595" customWidth="1"/>
    <col min="5142" max="5142" width="9.6640625" style="595" customWidth="1"/>
    <col min="5143" max="5143" width="52.77734375" style="595" customWidth="1"/>
    <col min="5144" max="5144" width="5.44140625" style="595" customWidth="1"/>
    <col min="5145" max="5146" width="10.6640625" style="595" customWidth="1"/>
    <col min="5147" max="5147" width="9.6640625" style="595" customWidth="1"/>
    <col min="5148" max="5149" width="10.6640625" style="595" customWidth="1"/>
    <col min="5150" max="5150" width="9.6640625" style="595" customWidth="1"/>
    <col min="5151" max="5152" width="10.6640625" style="595" customWidth="1"/>
    <col min="5153" max="5153" width="9.6640625" style="595" customWidth="1"/>
    <col min="5154" max="5154" width="52" style="595" customWidth="1"/>
    <col min="5155" max="5155" width="5.44140625" style="595" customWidth="1"/>
    <col min="5156" max="5157" width="10.6640625" style="595" customWidth="1"/>
    <col min="5158" max="5158" width="9.6640625" style="595" customWidth="1"/>
    <col min="5159" max="5160" width="10.6640625" style="595" customWidth="1"/>
    <col min="5161" max="5161" width="10.21875" style="595" customWidth="1"/>
    <col min="5162" max="5163" width="10.6640625" style="595" customWidth="1"/>
    <col min="5164" max="5164" width="9.6640625" style="595" customWidth="1"/>
    <col min="5165" max="5165" width="54.21875" style="595" customWidth="1"/>
    <col min="5166" max="5166" width="5.44140625" style="595" customWidth="1"/>
    <col min="5167" max="5168" width="10.6640625" style="595" customWidth="1"/>
    <col min="5169" max="5169" width="9.6640625" style="595" customWidth="1"/>
    <col min="5170" max="5170" width="8.33203125" style="595" customWidth="1"/>
    <col min="5171" max="5171" width="10.109375" style="595" bestFit="1" customWidth="1"/>
    <col min="5172" max="5172" width="10.44140625" style="595" bestFit="1" customWidth="1"/>
    <col min="5173" max="5173" width="10.44140625" style="595" customWidth="1"/>
    <col min="5174" max="5376" width="8.33203125" style="595"/>
    <col min="5377" max="5377" width="52.44140625" style="595" customWidth="1"/>
    <col min="5378" max="5378" width="5.44140625" style="595" customWidth="1"/>
    <col min="5379" max="5380" width="10.6640625" style="595" customWidth="1"/>
    <col min="5381" max="5381" width="9.6640625" style="595" customWidth="1"/>
    <col min="5382" max="5383" width="10.6640625" style="595" customWidth="1"/>
    <col min="5384" max="5384" width="9.6640625" style="595" customWidth="1"/>
    <col min="5385" max="5386" width="10.6640625" style="595" customWidth="1"/>
    <col min="5387" max="5387" width="9.6640625" style="595" customWidth="1"/>
    <col min="5388" max="5388" width="51.88671875" style="595" customWidth="1"/>
    <col min="5389" max="5389" width="5.44140625" style="595" customWidth="1"/>
    <col min="5390" max="5391" width="10.6640625" style="595" customWidth="1"/>
    <col min="5392" max="5392" width="9.6640625" style="595" customWidth="1"/>
    <col min="5393" max="5394" width="10.6640625" style="595" customWidth="1"/>
    <col min="5395" max="5395" width="9.6640625" style="595" customWidth="1"/>
    <col min="5396" max="5397" width="10.6640625" style="595" customWidth="1"/>
    <col min="5398" max="5398" width="9.6640625" style="595" customWidth="1"/>
    <col min="5399" max="5399" width="52.77734375" style="595" customWidth="1"/>
    <col min="5400" max="5400" width="5.44140625" style="595" customWidth="1"/>
    <col min="5401" max="5402" width="10.6640625" style="595" customWidth="1"/>
    <col min="5403" max="5403" width="9.6640625" style="595" customWidth="1"/>
    <col min="5404" max="5405" width="10.6640625" style="595" customWidth="1"/>
    <col min="5406" max="5406" width="9.6640625" style="595" customWidth="1"/>
    <col min="5407" max="5408" width="10.6640625" style="595" customWidth="1"/>
    <col min="5409" max="5409" width="9.6640625" style="595" customWidth="1"/>
    <col min="5410" max="5410" width="52" style="595" customWidth="1"/>
    <col min="5411" max="5411" width="5.44140625" style="595" customWidth="1"/>
    <col min="5412" max="5413" width="10.6640625" style="595" customWidth="1"/>
    <col min="5414" max="5414" width="9.6640625" style="595" customWidth="1"/>
    <col min="5415" max="5416" width="10.6640625" style="595" customWidth="1"/>
    <col min="5417" max="5417" width="10.21875" style="595" customWidth="1"/>
    <col min="5418" max="5419" width="10.6640625" style="595" customWidth="1"/>
    <col min="5420" max="5420" width="9.6640625" style="595" customWidth="1"/>
    <col min="5421" max="5421" width="54.21875" style="595" customWidth="1"/>
    <col min="5422" max="5422" width="5.44140625" style="595" customWidth="1"/>
    <col min="5423" max="5424" width="10.6640625" style="595" customWidth="1"/>
    <col min="5425" max="5425" width="9.6640625" style="595" customWidth="1"/>
    <col min="5426" max="5426" width="8.33203125" style="595" customWidth="1"/>
    <col min="5427" max="5427" width="10.109375" style="595" bestFit="1" customWidth="1"/>
    <col min="5428" max="5428" width="10.44140625" style="595" bestFit="1" customWidth="1"/>
    <col min="5429" max="5429" width="10.44140625" style="595" customWidth="1"/>
    <col min="5430" max="5632" width="8.33203125" style="595"/>
    <col min="5633" max="5633" width="52.44140625" style="595" customWidth="1"/>
    <col min="5634" max="5634" width="5.44140625" style="595" customWidth="1"/>
    <col min="5635" max="5636" width="10.6640625" style="595" customWidth="1"/>
    <col min="5637" max="5637" width="9.6640625" style="595" customWidth="1"/>
    <col min="5638" max="5639" width="10.6640625" style="595" customWidth="1"/>
    <col min="5640" max="5640" width="9.6640625" style="595" customWidth="1"/>
    <col min="5641" max="5642" width="10.6640625" style="595" customWidth="1"/>
    <col min="5643" max="5643" width="9.6640625" style="595" customWidth="1"/>
    <col min="5644" max="5644" width="51.88671875" style="595" customWidth="1"/>
    <col min="5645" max="5645" width="5.44140625" style="595" customWidth="1"/>
    <col min="5646" max="5647" width="10.6640625" style="595" customWidth="1"/>
    <col min="5648" max="5648" width="9.6640625" style="595" customWidth="1"/>
    <col min="5649" max="5650" width="10.6640625" style="595" customWidth="1"/>
    <col min="5651" max="5651" width="9.6640625" style="595" customWidth="1"/>
    <col min="5652" max="5653" width="10.6640625" style="595" customWidth="1"/>
    <col min="5654" max="5654" width="9.6640625" style="595" customWidth="1"/>
    <col min="5655" max="5655" width="52.77734375" style="595" customWidth="1"/>
    <col min="5656" max="5656" width="5.44140625" style="595" customWidth="1"/>
    <col min="5657" max="5658" width="10.6640625" style="595" customWidth="1"/>
    <col min="5659" max="5659" width="9.6640625" style="595" customWidth="1"/>
    <col min="5660" max="5661" width="10.6640625" style="595" customWidth="1"/>
    <col min="5662" max="5662" width="9.6640625" style="595" customWidth="1"/>
    <col min="5663" max="5664" width="10.6640625" style="595" customWidth="1"/>
    <col min="5665" max="5665" width="9.6640625" style="595" customWidth="1"/>
    <col min="5666" max="5666" width="52" style="595" customWidth="1"/>
    <col min="5667" max="5667" width="5.44140625" style="595" customWidth="1"/>
    <col min="5668" max="5669" width="10.6640625" style="595" customWidth="1"/>
    <col min="5670" max="5670" width="9.6640625" style="595" customWidth="1"/>
    <col min="5671" max="5672" width="10.6640625" style="595" customWidth="1"/>
    <col min="5673" max="5673" width="10.21875" style="595" customWidth="1"/>
    <col min="5674" max="5675" width="10.6640625" style="595" customWidth="1"/>
    <col min="5676" max="5676" width="9.6640625" style="595" customWidth="1"/>
    <col min="5677" max="5677" width="54.21875" style="595" customWidth="1"/>
    <col min="5678" max="5678" width="5.44140625" style="595" customWidth="1"/>
    <col min="5679" max="5680" width="10.6640625" style="595" customWidth="1"/>
    <col min="5681" max="5681" width="9.6640625" style="595" customWidth="1"/>
    <col min="5682" max="5682" width="8.33203125" style="595" customWidth="1"/>
    <col min="5683" max="5683" width="10.109375" style="595" bestFit="1" customWidth="1"/>
    <col min="5684" max="5684" width="10.44140625" style="595" bestFit="1" customWidth="1"/>
    <col min="5685" max="5685" width="10.44140625" style="595" customWidth="1"/>
    <col min="5686" max="5888" width="8.33203125" style="595"/>
    <col min="5889" max="5889" width="52.44140625" style="595" customWidth="1"/>
    <col min="5890" max="5890" width="5.44140625" style="595" customWidth="1"/>
    <col min="5891" max="5892" width="10.6640625" style="595" customWidth="1"/>
    <col min="5893" max="5893" width="9.6640625" style="595" customWidth="1"/>
    <col min="5894" max="5895" width="10.6640625" style="595" customWidth="1"/>
    <col min="5896" max="5896" width="9.6640625" style="595" customWidth="1"/>
    <col min="5897" max="5898" width="10.6640625" style="595" customWidth="1"/>
    <col min="5899" max="5899" width="9.6640625" style="595" customWidth="1"/>
    <col min="5900" max="5900" width="51.88671875" style="595" customWidth="1"/>
    <col min="5901" max="5901" width="5.44140625" style="595" customWidth="1"/>
    <col min="5902" max="5903" width="10.6640625" style="595" customWidth="1"/>
    <col min="5904" max="5904" width="9.6640625" style="595" customWidth="1"/>
    <col min="5905" max="5906" width="10.6640625" style="595" customWidth="1"/>
    <col min="5907" max="5907" width="9.6640625" style="595" customWidth="1"/>
    <col min="5908" max="5909" width="10.6640625" style="595" customWidth="1"/>
    <col min="5910" max="5910" width="9.6640625" style="595" customWidth="1"/>
    <col min="5911" max="5911" width="52.77734375" style="595" customWidth="1"/>
    <col min="5912" max="5912" width="5.44140625" style="595" customWidth="1"/>
    <col min="5913" max="5914" width="10.6640625" style="595" customWidth="1"/>
    <col min="5915" max="5915" width="9.6640625" style="595" customWidth="1"/>
    <col min="5916" max="5917" width="10.6640625" style="595" customWidth="1"/>
    <col min="5918" max="5918" width="9.6640625" style="595" customWidth="1"/>
    <col min="5919" max="5920" width="10.6640625" style="595" customWidth="1"/>
    <col min="5921" max="5921" width="9.6640625" style="595" customWidth="1"/>
    <col min="5922" max="5922" width="52" style="595" customWidth="1"/>
    <col min="5923" max="5923" width="5.44140625" style="595" customWidth="1"/>
    <col min="5924" max="5925" width="10.6640625" style="595" customWidth="1"/>
    <col min="5926" max="5926" width="9.6640625" style="595" customWidth="1"/>
    <col min="5927" max="5928" width="10.6640625" style="595" customWidth="1"/>
    <col min="5929" max="5929" width="10.21875" style="595" customWidth="1"/>
    <col min="5930" max="5931" width="10.6640625" style="595" customWidth="1"/>
    <col min="5932" max="5932" width="9.6640625" style="595" customWidth="1"/>
    <col min="5933" max="5933" width="54.21875" style="595" customWidth="1"/>
    <col min="5934" max="5934" width="5.44140625" style="595" customWidth="1"/>
    <col min="5935" max="5936" width="10.6640625" style="595" customWidth="1"/>
    <col min="5937" max="5937" width="9.6640625" style="595" customWidth="1"/>
    <col min="5938" max="5938" width="8.33203125" style="595" customWidth="1"/>
    <col min="5939" max="5939" width="10.109375" style="595" bestFit="1" customWidth="1"/>
    <col min="5940" max="5940" width="10.44140625" style="595" bestFit="1" customWidth="1"/>
    <col min="5941" max="5941" width="10.44140625" style="595" customWidth="1"/>
    <col min="5942" max="6144" width="8.33203125" style="595"/>
    <col min="6145" max="6145" width="52.44140625" style="595" customWidth="1"/>
    <col min="6146" max="6146" width="5.44140625" style="595" customWidth="1"/>
    <col min="6147" max="6148" width="10.6640625" style="595" customWidth="1"/>
    <col min="6149" max="6149" width="9.6640625" style="595" customWidth="1"/>
    <col min="6150" max="6151" width="10.6640625" style="595" customWidth="1"/>
    <col min="6152" max="6152" width="9.6640625" style="595" customWidth="1"/>
    <col min="6153" max="6154" width="10.6640625" style="595" customWidth="1"/>
    <col min="6155" max="6155" width="9.6640625" style="595" customWidth="1"/>
    <col min="6156" max="6156" width="51.88671875" style="595" customWidth="1"/>
    <col min="6157" max="6157" width="5.44140625" style="595" customWidth="1"/>
    <col min="6158" max="6159" width="10.6640625" style="595" customWidth="1"/>
    <col min="6160" max="6160" width="9.6640625" style="595" customWidth="1"/>
    <col min="6161" max="6162" width="10.6640625" style="595" customWidth="1"/>
    <col min="6163" max="6163" width="9.6640625" style="595" customWidth="1"/>
    <col min="6164" max="6165" width="10.6640625" style="595" customWidth="1"/>
    <col min="6166" max="6166" width="9.6640625" style="595" customWidth="1"/>
    <col min="6167" max="6167" width="52.77734375" style="595" customWidth="1"/>
    <col min="6168" max="6168" width="5.44140625" style="595" customWidth="1"/>
    <col min="6169" max="6170" width="10.6640625" style="595" customWidth="1"/>
    <col min="6171" max="6171" width="9.6640625" style="595" customWidth="1"/>
    <col min="6172" max="6173" width="10.6640625" style="595" customWidth="1"/>
    <col min="6174" max="6174" width="9.6640625" style="595" customWidth="1"/>
    <col min="6175" max="6176" width="10.6640625" style="595" customWidth="1"/>
    <col min="6177" max="6177" width="9.6640625" style="595" customWidth="1"/>
    <col min="6178" max="6178" width="52" style="595" customWidth="1"/>
    <col min="6179" max="6179" width="5.44140625" style="595" customWidth="1"/>
    <col min="6180" max="6181" width="10.6640625" style="595" customWidth="1"/>
    <col min="6182" max="6182" width="9.6640625" style="595" customWidth="1"/>
    <col min="6183" max="6184" width="10.6640625" style="595" customWidth="1"/>
    <col min="6185" max="6185" width="10.21875" style="595" customWidth="1"/>
    <col min="6186" max="6187" width="10.6640625" style="595" customWidth="1"/>
    <col min="6188" max="6188" width="9.6640625" style="595" customWidth="1"/>
    <col min="6189" max="6189" width="54.21875" style="595" customWidth="1"/>
    <col min="6190" max="6190" width="5.44140625" style="595" customWidth="1"/>
    <col min="6191" max="6192" width="10.6640625" style="595" customWidth="1"/>
    <col min="6193" max="6193" width="9.6640625" style="595" customWidth="1"/>
    <col min="6194" max="6194" width="8.33203125" style="595" customWidth="1"/>
    <col min="6195" max="6195" width="10.109375" style="595" bestFit="1" customWidth="1"/>
    <col min="6196" max="6196" width="10.44140625" style="595" bestFit="1" customWidth="1"/>
    <col min="6197" max="6197" width="10.44140625" style="595" customWidth="1"/>
    <col min="6198" max="6400" width="8.33203125" style="595"/>
    <col min="6401" max="6401" width="52.44140625" style="595" customWidth="1"/>
    <col min="6402" max="6402" width="5.44140625" style="595" customWidth="1"/>
    <col min="6403" max="6404" width="10.6640625" style="595" customWidth="1"/>
    <col min="6405" max="6405" width="9.6640625" style="595" customWidth="1"/>
    <col min="6406" max="6407" width="10.6640625" style="595" customWidth="1"/>
    <col min="6408" max="6408" width="9.6640625" style="595" customWidth="1"/>
    <col min="6409" max="6410" width="10.6640625" style="595" customWidth="1"/>
    <col min="6411" max="6411" width="9.6640625" style="595" customWidth="1"/>
    <col min="6412" max="6412" width="51.88671875" style="595" customWidth="1"/>
    <col min="6413" max="6413" width="5.44140625" style="595" customWidth="1"/>
    <col min="6414" max="6415" width="10.6640625" style="595" customWidth="1"/>
    <col min="6416" max="6416" width="9.6640625" style="595" customWidth="1"/>
    <col min="6417" max="6418" width="10.6640625" style="595" customWidth="1"/>
    <col min="6419" max="6419" width="9.6640625" style="595" customWidth="1"/>
    <col min="6420" max="6421" width="10.6640625" style="595" customWidth="1"/>
    <col min="6422" max="6422" width="9.6640625" style="595" customWidth="1"/>
    <col min="6423" max="6423" width="52.77734375" style="595" customWidth="1"/>
    <col min="6424" max="6424" width="5.44140625" style="595" customWidth="1"/>
    <col min="6425" max="6426" width="10.6640625" style="595" customWidth="1"/>
    <col min="6427" max="6427" width="9.6640625" style="595" customWidth="1"/>
    <col min="6428" max="6429" width="10.6640625" style="595" customWidth="1"/>
    <col min="6430" max="6430" width="9.6640625" style="595" customWidth="1"/>
    <col min="6431" max="6432" width="10.6640625" style="595" customWidth="1"/>
    <col min="6433" max="6433" width="9.6640625" style="595" customWidth="1"/>
    <col min="6434" max="6434" width="52" style="595" customWidth="1"/>
    <col min="6435" max="6435" width="5.44140625" style="595" customWidth="1"/>
    <col min="6436" max="6437" width="10.6640625" style="595" customWidth="1"/>
    <col min="6438" max="6438" width="9.6640625" style="595" customWidth="1"/>
    <col min="6439" max="6440" width="10.6640625" style="595" customWidth="1"/>
    <col min="6441" max="6441" width="10.21875" style="595" customWidth="1"/>
    <col min="6442" max="6443" width="10.6640625" style="595" customWidth="1"/>
    <col min="6444" max="6444" width="9.6640625" style="595" customWidth="1"/>
    <col min="6445" max="6445" width="54.21875" style="595" customWidth="1"/>
    <col min="6446" max="6446" width="5.44140625" style="595" customWidth="1"/>
    <col min="6447" max="6448" width="10.6640625" style="595" customWidth="1"/>
    <col min="6449" max="6449" width="9.6640625" style="595" customWidth="1"/>
    <col min="6450" max="6450" width="8.33203125" style="595" customWidth="1"/>
    <col min="6451" max="6451" width="10.109375" style="595" bestFit="1" customWidth="1"/>
    <col min="6452" max="6452" width="10.44140625" style="595" bestFit="1" customWidth="1"/>
    <col min="6453" max="6453" width="10.44140625" style="595" customWidth="1"/>
    <col min="6454" max="6656" width="8.33203125" style="595"/>
    <col min="6657" max="6657" width="52.44140625" style="595" customWidth="1"/>
    <col min="6658" max="6658" width="5.44140625" style="595" customWidth="1"/>
    <col min="6659" max="6660" width="10.6640625" style="595" customWidth="1"/>
    <col min="6661" max="6661" width="9.6640625" style="595" customWidth="1"/>
    <col min="6662" max="6663" width="10.6640625" style="595" customWidth="1"/>
    <col min="6664" max="6664" width="9.6640625" style="595" customWidth="1"/>
    <col min="6665" max="6666" width="10.6640625" style="595" customWidth="1"/>
    <col min="6667" max="6667" width="9.6640625" style="595" customWidth="1"/>
    <col min="6668" max="6668" width="51.88671875" style="595" customWidth="1"/>
    <col min="6669" max="6669" width="5.44140625" style="595" customWidth="1"/>
    <col min="6670" max="6671" width="10.6640625" style="595" customWidth="1"/>
    <col min="6672" max="6672" width="9.6640625" style="595" customWidth="1"/>
    <col min="6673" max="6674" width="10.6640625" style="595" customWidth="1"/>
    <col min="6675" max="6675" width="9.6640625" style="595" customWidth="1"/>
    <col min="6676" max="6677" width="10.6640625" style="595" customWidth="1"/>
    <col min="6678" max="6678" width="9.6640625" style="595" customWidth="1"/>
    <col min="6679" max="6679" width="52.77734375" style="595" customWidth="1"/>
    <col min="6680" max="6680" width="5.44140625" style="595" customWidth="1"/>
    <col min="6681" max="6682" width="10.6640625" style="595" customWidth="1"/>
    <col min="6683" max="6683" width="9.6640625" style="595" customWidth="1"/>
    <col min="6684" max="6685" width="10.6640625" style="595" customWidth="1"/>
    <col min="6686" max="6686" width="9.6640625" style="595" customWidth="1"/>
    <col min="6687" max="6688" width="10.6640625" style="595" customWidth="1"/>
    <col min="6689" max="6689" width="9.6640625" style="595" customWidth="1"/>
    <col min="6690" max="6690" width="52" style="595" customWidth="1"/>
    <col min="6691" max="6691" width="5.44140625" style="595" customWidth="1"/>
    <col min="6692" max="6693" width="10.6640625" style="595" customWidth="1"/>
    <col min="6694" max="6694" width="9.6640625" style="595" customWidth="1"/>
    <col min="6695" max="6696" width="10.6640625" style="595" customWidth="1"/>
    <col min="6697" max="6697" width="10.21875" style="595" customWidth="1"/>
    <col min="6698" max="6699" width="10.6640625" style="595" customWidth="1"/>
    <col min="6700" max="6700" width="9.6640625" style="595" customWidth="1"/>
    <col min="6701" max="6701" width="54.21875" style="595" customWidth="1"/>
    <col min="6702" max="6702" width="5.44140625" style="595" customWidth="1"/>
    <col min="6703" max="6704" width="10.6640625" style="595" customWidth="1"/>
    <col min="6705" max="6705" width="9.6640625" style="595" customWidth="1"/>
    <col min="6706" max="6706" width="8.33203125" style="595" customWidth="1"/>
    <col min="6707" max="6707" width="10.109375" style="595" bestFit="1" customWidth="1"/>
    <col min="6708" max="6708" width="10.44140625" style="595" bestFit="1" customWidth="1"/>
    <col min="6709" max="6709" width="10.44140625" style="595" customWidth="1"/>
    <col min="6710" max="6912" width="8.33203125" style="595"/>
    <col min="6913" max="6913" width="52.44140625" style="595" customWidth="1"/>
    <col min="6914" max="6914" width="5.44140625" style="595" customWidth="1"/>
    <col min="6915" max="6916" width="10.6640625" style="595" customWidth="1"/>
    <col min="6917" max="6917" width="9.6640625" style="595" customWidth="1"/>
    <col min="6918" max="6919" width="10.6640625" style="595" customWidth="1"/>
    <col min="6920" max="6920" width="9.6640625" style="595" customWidth="1"/>
    <col min="6921" max="6922" width="10.6640625" style="595" customWidth="1"/>
    <col min="6923" max="6923" width="9.6640625" style="595" customWidth="1"/>
    <col min="6924" max="6924" width="51.88671875" style="595" customWidth="1"/>
    <col min="6925" max="6925" width="5.44140625" style="595" customWidth="1"/>
    <col min="6926" max="6927" width="10.6640625" style="595" customWidth="1"/>
    <col min="6928" max="6928" width="9.6640625" style="595" customWidth="1"/>
    <col min="6929" max="6930" width="10.6640625" style="595" customWidth="1"/>
    <col min="6931" max="6931" width="9.6640625" style="595" customWidth="1"/>
    <col min="6932" max="6933" width="10.6640625" style="595" customWidth="1"/>
    <col min="6934" max="6934" width="9.6640625" style="595" customWidth="1"/>
    <col min="6935" max="6935" width="52.77734375" style="595" customWidth="1"/>
    <col min="6936" max="6936" width="5.44140625" style="595" customWidth="1"/>
    <col min="6937" max="6938" width="10.6640625" style="595" customWidth="1"/>
    <col min="6939" max="6939" width="9.6640625" style="595" customWidth="1"/>
    <col min="6940" max="6941" width="10.6640625" style="595" customWidth="1"/>
    <col min="6942" max="6942" width="9.6640625" style="595" customWidth="1"/>
    <col min="6943" max="6944" width="10.6640625" style="595" customWidth="1"/>
    <col min="6945" max="6945" width="9.6640625" style="595" customWidth="1"/>
    <col min="6946" max="6946" width="52" style="595" customWidth="1"/>
    <col min="6947" max="6947" width="5.44140625" style="595" customWidth="1"/>
    <col min="6948" max="6949" width="10.6640625" style="595" customWidth="1"/>
    <col min="6950" max="6950" width="9.6640625" style="595" customWidth="1"/>
    <col min="6951" max="6952" width="10.6640625" style="595" customWidth="1"/>
    <col min="6953" max="6953" width="10.21875" style="595" customWidth="1"/>
    <col min="6954" max="6955" width="10.6640625" style="595" customWidth="1"/>
    <col min="6956" max="6956" width="9.6640625" style="595" customWidth="1"/>
    <col min="6957" max="6957" width="54.21875" style="595" customWidth="1"/>
    <col min="6958" max="6958" width="5.44140625" style="595" customWidth="1"/>
    <col min="6959" max="6960" width="10.6640625" style="595" customWidth="1"/>
    <col min="6961" max="6961" width="9.6640625" style="595" customWidth="1"/>
    <col min="6962" max="6962" width="8.33203125" style="595" customWidth="1"/>
    <col min="6963" max="6963" width="10.109375" style="595" bestFit="1" customWidth="1"/>
    <col min="6964" max="6964" width="10.44140625" style="595" bestFit="1" customWidth="1"/>
    <col min="6965" max="6965" width="10.44140625" style="595" customWidth="1"/>
    <col min="6966" max="7168" width="8.33203125" style="595"/>
    <col min="7169" max="7169" width="52.44140625" style="595" customWidth="1"/>
    <col min="7170" max="7170" width="5.44140625" style="595" customWidth="1"/>
    <col min="7171" max="7172" width="10.6640625" style="595" customWidth="1"/>
    <col min="7173" max="7173" width="9.6640625" style="595" customWidth="1"/>
    <col min="7174" max="7175" width="10.6640625" style="595" customWidth="1"/>
    <col min="7176" max="7176" width="9.6640625" style="595" customWidth="1"/>
    <col min="7177" max="7178" width="10.6640625" style="595" customWidth="1"/>
    <col min="7179" max="7179" width="9.6640625" style="595" customWidth="1"/>
    <col min="7180" max="7180" width="51.88671875" style="595" customWidth="1"/>
    <col min="7181" max="7181" width="5.44140625" style="595" customWidth="1"/>
    <col min="7182" max="7183" width="10.6640625" style="595" customWidth="1"/>
    <col min="7184" max="7184" width="9.6640625" style="595" customWidth="1"/>
    <col min="7185" max="7186" width="10.6640625" style="595" customWidth="1"/>
    <col min="7187" max="7187" width="9.6640625" style="595" customWidth="1"/>
    <col min="7188" max="7189" width="10.6640625" style="595" customWidth="1"/>
    <col min="7190" max="7190" width="9.6640625" style="595" customWidth="1"/>
    <col min="7191" max="7191" width="52.77734375" style="595" customWidth="1"/>
    <col min="7192" max="7192" width="5.44140625" style="595" customWidth="1"/>
    <col min="7193" max="7194" width="10.6640625" style="595" customWidth="1"/>
    <col min="7195" max="7195" width="9.6640625" style="595" customWidth="1"/>
    <col min="7196" max="7197" width="10.6640625" style="595" customWidth="1"/>
    <col min="7198" max="7198" width="9.6640625" style="595" customWidth="1"/>
    <col min="7199" max="7200" width="10.6640625" style="595" customWidth="1"/>
    <col min="7201" max="7201" width="9.6640625" style="595" customWidth="1"/>
    <col min="7202" max="7202" width="52" style="595" customWidth="1"/>
    <col min="7203" max="7203" width="5.44140625" style="595" customWidth="1"/>
    <col min="7204" max="7205" width="10.6640625" style="595" customWidth="1"/>
    <col min="7206" max="7206" width="9.6640625" style="595" customWidth="1"/>
    <col min="7207" max="7208" width="10.6640625" style="595" customWidth="1"/>
    <col min="7209" max="7209" width="10.21875" style="595" customWidth="1"/>
    <col min="7210" max="7211" width="10.6640625" style="595" customWidth="1"/>
    <col min="7212" max="7212" width="9.6640625" style="595" customWidth="1"/>
    <col min="7213" max="7213" width="54.21875" style="595" customWidth="1"/>
    <col min="7214" max="7214" width="5.44140625" style="595" customWidth="1"/>
    <col min="7215" max="7216" width="10.6640625" style="595" customWidth="1"/>
    <col min="7217" max="7217" width="9.6640625" style="595" customWidth="1"/>
    <col min="7218" max="7218" width="8.33203125" style="595" customWidth="1"/>
    <col min="7219" max="7219" width="10.109375" style="595" bestFit="1" customWidth="1"/>
    <col min="7220" max="7220" width="10.44140625" style="595" bestFit="1" customWidth="1"/>
    <col min="7221" max="7221" width="10.44140625" style="595" customWidth="1"/>
    <col min="7222" max="7424" width="8.33203125" style="595"/>
    <col min="7425" max="7425" width="52.44140625" style="595" customWidth="1"/>
    <col min="7426" max="7426" width="5.44140625" style="595" customWidth="1"/>
    <col min="7427" max="7428" width="10.6640625" style="595" customWidth="1"/>
    <col min="7429" max="7429" width="9.6640625" style="595" customWidth="1"/>
    <col min="7430" max="7431" width="10.6640625" style="595" customWidth="1"/>
    <col min="7432" max="7432" width="9.6640625" style="595" customWidth="1"/>
    <col min="7433" max="7434" width="10.6640625" style="595" customWidth="1"/>
    <col min="7435" max="7435" width="9.6640625" style="595" customWidth="1"/>
    <col min="7436" max="7436" width="51.88671875" style="595" customWidth="1"/>
    <col min="7437" max="7437" width="5.44140625" style="595" customWidth="1"/>
    <col min="7438" max="7439" width="10.6640625" style="595" customWidth="1"/>
    <col min="7440" max="7440" width="9.6640625" style="595" customWidth="1"/>
    <col min="7441" max="7442" width="10.6640625" style="595" customWidth="1"/>
    <col min="7443" max="7443" width="9.6640625" style="595" customWidth="1"/>
    <col min="7444" max="7445" width="10.6640625" style="595" customWidth="1"/>
    <col min="7446" max="7446" width="9.6640625" style="595" customWidth="1"/>
    <col min="7447" max="7447" width="52.77734375" style="595" customWidth="1"/>
    <col min="7448" max="7448" width="5.44140625" style="595" customWidth="1"/>
    <col min="7449" max="7450" width="10.6640625" style="595" customWidth="1"/>
    <col min="7451" max="7451" width="9.6640625" style="595" customWidth="1"/>
    <col min="7452" max="7453" width="10.6640625" style="595" customWidth="1"/>
    <col min="7454" max="7454" width="9.6640625" style="595" customWidth="1"/>
    <col min="7455" max="7456" width="10.6640625" style="595" customWidth="1"/>
    <col min="7457" max="7457" width="9.6640625" style="595" customWidth="1"/>
    <col min="7458" max="7458" width="52" style="595" customWidth="1"/>
    <col min="7459" max="7459" width="5.44140625" style="595" customWidth="1"/>
    <col min="7460" max="7461" width="10.6640625" style="595" customWidth="1"/>
    <col min="7462" max="7462" width="9.6640625" style="595" customWidth="1"/>
    <col min="7463" max="7464" width="10.6640625" style="595" customWidth="1"/>
    <col min="7465" max="7465" width="10.21875" style="595" customWidth="1"/>
    <col min="7466" max="7467" width="10.6640625" style="595" customWidth="1"/>
    <col min="7468" max="7468" width="9.6640625" style="595" customWidth="1"/>
    <col min="7469" max="7469" width="54.21875" style="595" customWidth="1"/>
    <col min="7470" max="7470" width="5.44140625" style="595" customWidth="1"/>
    <col min="7471" max="7472" width="10.6640625" style="595" customWidth="1"/>
    <col min="7473" max="7473" width="9.6640625" style="595" customWidth="1"/>
    <col min="7474" max="7474" width="8.33203125" style="595" customWidth="1"/>
    <col min="7475" max="7475" width="10.109375" style="595" bestFit="1" customWidth="1"/>
    <col min="7476" max="7476" width="10.44140625" style="595" bestFit="1" customWidth="1"/>
    <col min="7477" max="7477" width="10.44140625" style="595" customWidth="1"/>
    <col min="7478" max="7680" width="8.33203125" style="595"/>
    <col min="7681" max="7681" width="52.44140625" style="595" customWidth="1"/>
    <col min="7682" max="7682" width="5.44140625" style="595" customWidth="1"/>
    <col min="7683" max="7684" width="10.6640625" style="595" customWidth="1"/>
    <col min="7685" max="7685" width="9.6640625" style="595" customWidth="1"/>
    <col min="7686" max="7687" width="10.6640625" style="595" customWidth="1"/>
    <col min="7688" max="7688" width="9.6640625" style="595" customWidth="1"/>
    <col min="7689" max="7690" width="10.6640625" style="595" customWidth="1"/>
    <col min="7691" max="7691" width="9.6640625" style="595" customWidth="1"/>
    <col min="7692" max="7692" width="51.88671875" style="595" customWidth="1"/>
    <col min="7693" max="7693" width="5.44140625" style="595" customWidth="1"/>
    <col min="7694" max="7695" width="10.6640625" style="595" customWidth="1"/>
    <col min="7696" max="7696" width="9.6640625" style="595" customWidth="1"/>
    <col min="7697" max="7698" width="10.6640625" style="595" customWidth="1"/>
    <col min="7699" max="7699" width="9.6640625" style="595" customWidth="1"/>
    <col min="7700" max="7701" width="10.6640625" style="595" customWidth="1"/>
    <col min="7702" max="7702" width="9.6640625" style="595" customWidth="1"/>
    <col min="7703" max="7703" width="52.77734375" style="595" customWidth="1"/>
    <col min="7704" max="7704" width="5.44140625" style="595" customWidth="1"/>
    <col min="7705" max="7706" width="10.6640625" style="595" customWidth="1"/>
    <col min="7707" max="7707" width="9.6640625" style="595" customWidth="1"/>
    <col min="7708" max="7709" width="10.6640625" style="595" customWidth="1"/>
    <col min="7710" max="7710" width="9.6640625" style="595" customWidth="1"/>
    <col min="7711" max="7712" width="10.6640625" style="595" customWidth="1"/>
    <col min="7713" max="7713" width="9.6640625" style="595" customWidth="1"/>
    <col min="7714" max="7714" width="52" style="595" customWidth="1"/>
    <col min="7715" max="7715" width="5.44140625" style="595" customWidth="1"/>
    <col min="7716" max="7717" width="10.6640625" style="595" customWidth="1"/>
    <col min="7718" max="7718" width="9.6640625" style="595" customWidth="1"/>
    <col min="7719" max="7720" width="10.6640625" style="595" customWidth="1"/>
    <col min="7721" max="7721" width="10.21875" style="595" customWidth="1"/>
    <col min="7722" max="7723" width="10.6640625" style="595" customWidth="1"/>
    <col min="7724" max="7724" width="9.6640625" style="595" customWidth="1"/>
    <col min="7725" max="7725" width="54.21875" style="595" customWidth="1"/>
    <col min="7726" max="7726" width="5.44140625" style="595" customWidth="1"/>
    <col min="7727" max="7728" width="10.6640625" style="595" customWidth="1"/>
    <col min="7729" max="7729" width="9.6640625" style="595" customWidth="1"/>
    <col min="7730" max="7730" width="8.33203125" style="595" customWidth="1"/>
    <col min="7731" max="7731" width="10.109375" style="595" bestFit="1" customWidth="1"/>
    <col min="7732" max="7732" width="10.44140625" style="595" bestFit="1" customWidth="1"/>
    <col min="7733" max="7733" width="10.44140625" style="595" customWidth="1"/>
    <col min="7734" max="7936" width="8.33203125" style="595"/>
    <col min="7937" max="7937" width="52.44140625" style="595" customWidth="1"/>
    <col min="7938" max="7938" width="5.44140625" style="595" customWidth="1"/>
    <col min="7939" max="7940" width="10.6640625" style="595" customWidth="1"/>
    <col min="7941" max="7941" width="9.6640625" style="595" customWidth="1"/>
    <col min="7942" max="7943" width="10.6640625" style="595" customWidth="1"/>
    <col min="7944" max="7944" width="9.6640625" style="595" customWidth="1"/>
    <col min="7945" max="7946" width="10.6640625" style="595" customWidth="1"/>
    <col min="7947" max="7947" width="9.6640625" style="595" customWidth="1"/>
    <col min="7948" max="7948" width="51.88671875" style="595" customWidth="1"/>
    <col min="7949" max="7949" width="5.44140625" style="595" customWidth="1"/>
    <col min="7950" max="7951" width="10.6640625" style="595" customWidth="1"/>
    <col min="7952" max="7952" width="9.6640625" style="595" customWidth="1"/>
    <col min="7953" max="7954" width="10.6640625" style="595" customWidth="1"/>
    <col min="7955" max="7955" width="9.6640625" style="595" customWidth="1"/>
    <col min="7956" max="7957" width="10.6640625" style="595" customWidth="1"/>
    <col min="7958" max="7958" width="9.6640625" style="595" customWidth="1"/>
    <col min="7959" max="7959" width="52.77734375" style="595" customWidth="1"/>
    <col min="7960" max="7960" width="5.44140625" style="595" customWidth="1"/>
    <col min="7961" max="7962" width="10.6640625" style="595" customWidth="1"/>
    <col min="7963" max="7963" width="9.6640625" style="595" customWidth="1"/>
    <col min="7964" max="7965" width="10.6640625" style="595" customWidth="1"/>
    <col min="7966" max="7966" width="9.6640625" style="595" customWidth="1"/>
    <col min="7967" max="7968" width="10.6640625" style="595" customWidth="1"/>
    <col min="7969" max="7969" width="9.6640625" style="595" customWidth="1"/>
    <col min="7970" max="7970" width="52" style="595" customWidth="1"/>
    <col min="7971" max="7971" width="5.44140625" style="595" customWidth="1"/>
    <col min="7972" max="7973" width="10.6640625" style="595" customWidth="1"/>
    <col min="7974" max="7974" width="9.6640625" style="595" customWidth="1"/>
    <col min="7975" max="7976" width="10.6640625" style="595" customWidth="1"/>
    <col min="7977" max="7977" width="10.21875" style="595" customWidth="1"/>
    <col min="7978" max="7979" width="10.6640625" style="595" customWidth="1"/>
    <col min="7980" max="7980" width="9.6640625" style="595" customWidth="1"/>
    <col min="7981" max="7981" width="54.21875" style="595" customWidth="1"/>
    <col min="7982" max="7982" width="5.44140625" style="595" customWidth="1"/>
    <col min="7983" max="7984" width="10.6640625" style="595" customWidth="1"/>
    <col min="7985" max="7985" width="9.6640625" style="595" customWidth="1"/>
    <col min="7986" max="7986" width="8.33203125" style="595" customWidth="1"/>
    <col min="7987" max="7987" width="10.109375" style="595" bestFit="1" customWidth="1"/>
    <col min="7988" max="7988" width="10.44140625" style="595" bestFit="1" customWidth="1"/>
    <col min="7989" max="7989" width="10.44140625" style="595" customWidth="1"/>
    <col min="7990" max="8192" width="8.33203125" style="595"/>
    <col min="8193" max="8193" width="52.44140625" style="595" customWidth="1"/>
    <col min="8194" max="8194" width="5.44140625" style="595" customWidth="1"/>
    <col min="8195" max="8196" width="10.6640625" style="595" customWidth="1"/>
    <col min="8197" max="8197" width="9.6640625" style="595" customWidth="1"/>
    <col min="8198" max="8199" width="10.6640625" style="595" customWidth="1"/>
    <col min="8200" max="8200" width="9.6640625" style="595" customWidth="1"/>
    <col min="8201" max="8202" width="10.6640625" style="595" customWidth="1"/>
    <col min="8203" max="8203" width="9.6640625" style="595" customWidth="1"/>
    <col min="8204" max="8204" width="51.88671875" style="595" customWidth="1"/>
    <col min="8205" max="8205" width="5.44140625" style="595" customWidth="1"/>
    <col min="8206" max="8207" width="10.6640625" style="595" customWidth="1"/>
    <col min="8208" max="8208" width="9.6640625" style="595" customWidth="1"/>
    <col min="8209" max="8210" width="10.6640625" style="595" customWidth="1"/>
    <col min="8211" max="8211" width="9.6640625" style="595" customWidth="1"/>
    <col min="8212" max="8213" width="10.6640625" style="595" customWidth="1"/>
    <col min="8214" max="8214" width="9.6640625" style="595" customWidth="1"/>
    <col min="8215" max="8215" width="52.77734375" style="595" customWidth="1"/>
    <col min="8216" max="8216" width="5.44140625" style="595" customWidth="1"/>
    <col min="8217" max="8218" width="10.6640625" style="595" customWidth="1"/>
    <col min="8219" max="8219" width="9.6640625" style="595" customWidth="1"/>
    <col min="8220" max="8221" width="10.6640625" style="595" customWidth="1"/>
    <col min="8222" max="8222" width="9.6640625" style="595" customWidth="1"/>
    <col min="8223" max="8224" width="10.6640625" style="595" customWidth="1"/>
    <col min="8225" max="8225" width="9.6640625" style="595" customWidth="1"/>
    <col min="8226" max="8226" width="52" style="595" customWidth="1"/>
    <col min="8227" max="8227" width="5.44140625" style="595" customWidth="1"/>
    <col min="8228" max="8229" width="10.6640625" style="595" customWidth="1"/>
    <col min="8230" max="8230" width="9.6640625" style="595" customWidth="1"/>
    <col min="8231" max="8232" width="10.6640625" style="595" customWidth="1"/>
    <col min="8233" max="8233" width="10.21875" style="595" customWidth="1"/>
    <col min="8234" max="8235" width="10.6640625" style="595" customWidth="1"/>
    <col min="8236" max="8236" width="9.6640625" style="595" customWidth="1"/>
    <col min="8237" max="8237" width="54.21875" style="595" customWidth="1"/>
    <col min="8238" max="8238" width="5.44140625" style="595" customWidth="1"/>
    <col min="8239" max="8240" width="10.6640625" style="595" customWidth="1"/>
    <col min="8241" max="8241" width="9.6640625" style="595" customWidth="1"/>
    <col min="8242" max="8242" width="8.33203125" style="595" customWidth="1"/>
    <col min="8243" max="8243" width="10.109375" style="595" bestFit="1" customWidth="1"/>
    <col min="8244" max="8244" width="10.44140625" style="595" bestFit="1" customWidth="1"/>
    <col min="8245" max="8245" width="10.44140625" style="595" customWidth="1"/>
    <col min="8246" max="8448" width="8.33203125" style="595"/>
    <col min="8449" max="8449" width="52.44140625" style="595" customWidth="1"/>
    <col min="8450" max="8450" width="5.44140625" style="595" customWidth="1"/>
    <col min="8451" max="8452" width="10.6640625" style="595" customWidth="1"/>
    <col min="8453" max="8453" width="9.6640625" style="595" customWidth="1"/>
    <col min="8454" max="8455" width="10.6640625" style="595" customWidth="1"/>
    <col min="8456" max="8456" width="9.6640625" style="595" customWidth="1"/>
    <col min="8457" max="8458" width="10.6640625" style="595" customWidth="1"/>
    <col min="8459" max="8459" width="9.6640625" style="595" customWidth="1"/>
    <col min="8460" max="8460" width="51.88671875" style="595" customWidth="1"/>
    <col min="8461" max="8461" width="5.44140625" style="595" customWidth="1"/>
    <col min="8462" max="8463" width="10.6640625" style="595" customWidth="1"/>
    <col min="8464" max="8464" width="9.6640625" style="595" customWidth="1"/>
    <col min="8465" max="8466" width="10.6640625" style="595" customWidth="1"/>
    <col min="8467" max="8467" width="9.6640625" style="595" customWidth="1"/>
    <col min="8468" max="8469" width="10.6640625" style="595" customWidth="1"/>
    <col min="8470" max="8470" width="9.6640625" style="595" customWidth="1"/>
    <col min="8471" max="8471" width="52.77734375" style="595" customWidth="1"/>
    <col min="8472" max="8472" width="5.44140625" style="595" customWidth="1"/>
    <col min="8473" max="8474" width="10.6640625" style="595" customWidth="1"/>
    <col min="8475" max="8475" width="9.6640625" style="595" customWidth="1"/>
    <col min="8476" max="8477" width="10.6640625" style="595" customWidth="1"/>
    <col min="8478" max="8478" width="9.6640625" style="595" customWidth="1"/>
    <col min="8479" max="8480" width="10.6640625" style="595" customWidth="1"/>
    <col min="8481" max="8481" width="9.6640625" style="595" customWidth="1"/>
    <col min="8482" max="8482" width="52" style="595" customWidth="1"/>
    <col min="8483" max="8483" width="5.44140625" style="595" customWidth="1"/>
    <col min="8484" max="8485" width="10.6640625" style="595" customWidth="1"/>
    <col min="8486" max="8486" width="9.6640625" style="595" customWidth="1"/>
    <col min="8487" max="8488" width="10.6640625" style="595" customWidth="1"/>
    <col min="8489" max="8489" width="10.21875" style="595" customWidth="1"/>
    <col min="8490" max="8491" width="10.6640625" style="595" customWidth="1"/>
    <col min="8492" max="8492" width="9.6640625" style="595" customWidth="1"/>
    <col min="8493" max="8493" width="54.21875" style="595" customWidth="1"/>
    <col min="8494" max="8494" width="5.44140625" style="595" customWidth="1"/>
    <col min="8495" max="8496" width="10.6640625" style="595" customWidth="1"/>
    <col min="8497" max="8497" width="9.6640625" style="595" customWidth="1"/>
    <col min="8498" max="8498" width="8.33203125" style="595" customWidth="1"/>
    <col min="8499" max="8499" width="10.109375" style="595" bestFit="1" customWidth="1"/>
    <col min="8500" max="8500" width="10.44140625" style="595" bestFit="1" customWidth="1"/>
    <col min="8501" max="8501" width="10.44140625" style="595" customWidth="1"/>
    <col min="8502" max="8704" width="8.33203125" style="595"/>
    <col min="8705" max="8705" width="52.44140625" style="595" customWidth="1"/>
    <col min="8706" max="8706" width="5.44140625" style="595" customWidth="1"/>
    <col min="8707" max="8708" width="10.6640625" style="595" customWidth="1"/>
    <col min="8709" max="8709" width="9.6640625" style="595" customWidth="1"/>
    <col min="8710" max="8711" width="10.6640625" style="595" customWidth="1"/>
    <col min="8712" max="8712" width="9.6640625" style="595" customWidth="1"/>
    <col min="8713" max="8714" width="10.6640625" style="595" customWidth="1"/>
    <col min="8715" max="8715" width="9.6640625" style="595" customWidth="1"/>
    <col min="8716" max="8716" width="51.88671875" style="595" customWidth="1"/>
    <col min="8717" max="8717" width="5.44140625" style="595" customWidth="1"/>
    <col min="8718" max="8719" width="10.6640625" style="595" customWidth="1"/>
    <col min="8720" max="8720" width="9.6640625" style="595" customWidth="1"/>
    <col min="8721" max="8722" width="10.6640625" style="595" customWidth="1"/>
    <col min="8723" max="8723" width="9.6640625" style="595" customWidth="1"/>
    <col min="8724" max="8725" width="10.6640625" style="595" customWidth="1"/>
    <col min="8726" max="8726" width="9.6640625" style="595" customWidth="1"/>
    <col min="8727" max="8727" width="52.77734375" style="595" customWidth="1"/>
    <col min="8728" max="8728" width="5.44140625" style="595" customWidth="1"/>
    <col min="8729" max="8730" width="10.6640625" style="595" customWidth="1"/>
    <col min="8731" max="8731" width="9.6640625" style="595" customWidth="1"/>
    <col min="8732" max="8733" width="10.6640625" style="595" customWidth="1"/>
    <col min="8734" max="8734" width="9.6640625" style="595" customWidth="1"/>
    <col min="8735" max="8736" width="10.6640625" style="595" customWidth="1"/>
    <col min="8737" max="8737" width="9.6640625" style="595" customWidth="1"/>
    <col min="8738" max="8738" width="52" style="595" customWidth="1"/>
    <col min="8739" max="8739" width="5.44140625" style="595" customWidth="1"/>
    <col min="8740" max="8741" width="10.6640625" style="595" customWidth="1"/>
    <col min="8742" max="8742" width="9.6640625" style="595" customWidth="1"/>
    <col min="8743" max="8744" width="10.6640625" style="595" customWidth="1"/>
    <col min="8745" max="8745" width="10.21875" style="595" customWidth="1"/>
    <col min="8746" max="8747" width="10.6640625" style="595" customWidth="1"/>
    <col min="8748" max="8748" width="9.6640625" style="595" customWidth="1"/>
    <col min="8749" max="8749" width="54.21875" style="595" customWidth="1"/>
    <col min="8750" max="8750" width="5.44140625" style="595" customWidth="1"/>
    <col min="8751" max="8752" width="10.6640625" style="595" customWidth="1"/>
    <col min="8753" max="8753" width="9.6640625" style="595" customWidth="1"/>
    <col min="8754" max="8754" width="8.33203125" style="595" customWidth="1"/>
    <col min="8755" max="8755" width="10.109375" style="595" bestFit="1" customWidth="1"/>
    <col min="8756" max="8756" width="10.44140625" style="595" bestFit="1" customWidth="1"/>
    <col min="8757" max="8757" width="10.44140625" style="595" customWidth="1"/>
    <col min="8758" max="8960" width="8.33203125" style="595"/>
    <col min="8961" max="8961" width="52.44140625" style="595" customWidth="1"/>
    <col min="8962" max="8962" width="5.44140625" style="595" customWidth="1"/>
    <col min="8963" max="8964" width="10.6640625" style="595" customWidth="1"/>
    <col min="8965" max="8965" width="9.6640625" style="595" customWidth="1"/>
    <col min="8966" max="8967" width="10.6640625" style="595" customWidth="1"/>
    <col min="8968" max="8968" width="9.6640625" style="595" customWidth="1"/>
    <col min="8969" max="8970" width="10.6640625" style="595" customWidth="1"/>
    <col min="8971" max="8971" width="9.6640625" style="595" customWidth="1"/>
    <col min="8972" max="8972" width="51.88671875" style="595" customWidth="1"/>
    <col min="8973" max="8973" width="5.44140625" style="595" customWidth="1"/>
    <col min="8974" max="8975" width="10.6640625" style="595" customWidth="1"/>
    <col min="8976" max="8976" width="9.6640625" style="595" customWidth="1"/>
    <col min="8977" max="8978" width="10.6640625" style="595" customWidth="1"/>
    <col min="8979" max="8979" width="9.6640625" style="595" customWidth="1"/>
    <col min="8980" max="8981" width="10.6640625" style="595" customWidth="1"/>
    <col min="8982" max="8982" width="9.6640625" style="595" customWidth="1"/>
    <col min="8983" max="8983" width="52.77734375" style="595" customWidth="1"/>
    <col min="8984" max="8984" width="5.44140625" style="595" customWidth="1"/>
    <col min="8985" max="8986" width="10.6640625" style="595" customWidth="1"/>
    <col min="8987" max="8987" width="9.6640625" style="595" customWidth="1"/>
    <col min="8988" max="8989" width="10.6640625" style="595" customWidth="1"/>
    <col min="8990" max="8990" width="9.6640625" style="595" customWidth="1"/>
    <col min="8991" max="8992" width="10.6640625" style="595" customWidth="1"/>
    <col min="8993" max="8993" width="9.6640625" style="595" customWidth="1"/>
    <col min="8994" max="8994" width="52" style="595" customWidth="1"/>
    <col min="8995" max="8995" width="5.44140625" style="595" customWidth="1"/>
    <col min="8996" max="8997" width="10.6640625" style="595" customWidth="1"/>
    <col min="8998" max="8998" width="9.6640625" style="595" customWidth="1"/>
    <col min="8999" max="9000" width="10.6640625" style="595" customWidth="1"/>
    <col min="9001" max="9001" width="10.21875" style="595" customWidth="1"/>
    <col min="9002" max="9003" width="10.6640625" style="595" customWidth="1"/>
    <col min="9004" max="9004" width="9.6640625" style="595" customWidth="1"/>
    <col min="9005" max="9005" width="54.21875" style="595" customWidth="1"/>
    <col min="9006" max="9006" width="5.44140625" style="595" customWidth="1"/>
    <col min="9007" max="9008" width="10.6640625" style="595" customWidth="1"/>
    <col min="9009" max="9009" width="9.6640625" style="595" customWidth="1"/>
    <col min="9010" max="9010" width="8.33203125" style="595" customWidth="1"/>
    <col min="9011" max="9011" width="10.109375" style="595" bestFit="1" customWidth="1"/>
    <col min="9012" max="9012" width="10.44140625" style="595" bestFit="1" customWidth="1"/>
    <col min="9013" max="9013" width="10.44140625" style="595" customWidth="1"/>
    <col min="9014" max="9216" width="8.33203125" style="595"/>
    <col min="9217" max="9217" width="52.44140625" style="595" customWidth="1"/>
    <col min="9218" max="9218" width="5.44140625" style="595" customWidth="1"/>
    <col min="9219" max="9220" width="10.6640625" style="595" customWidth="1"/>
    <col min="9221" max="9221" width="9.6640625" style="595" customWidth="1"/>
    <col min="9222" max="9223" width="10.6640625" style="595" customWidth="1"/>
    <col min="9224" max="9224" width="9.6640625" style="595" customWidth="1"/>
    <col min="9225" max="9226" width="10.6640625" style="595" customWidth="1"/>
    <col min="9227" max="9227" width="9.6640625" style="595" customWidth="1"/>
    <col min="9228" max="9228" width="51.88671875" style="595" customWidth="1"/>
    <col min="9229" max="9229" width="5.44140625" style="595" customWidth="1"/>
    <col min="9230" max="9231" width="10.6640625" style="595" customWidth="1"/>
    <col min="9232" max="9232" width="9.6640625" style="595" customWidth="1"/>
    <col min="9233" max="9234" width="10.6640625" style="595" customWidth="1"/>
    <col min="9235" max="9235" width="9.6640625" style="595" customWidth="1"/>
    <col min="9236" max="9237" width="10.6640625" style="595" customWidth="1"/>
    <col min="9238" max="9238" width="9.6640625" style="595" customWidth="1"/>
    <col min="9239" max="9239" width="52.77734375" style="595" customWidth="1"/>
    <col min="9240" max="9240" width="5.44140625" style="595" customWidth="1"/>
    <col min="9241" max="9242" width="10.6640625" style="595" customWidth="1"/>
    <col min="9243" max="9243" width="9.6640625" style="595" customWidth="1"/>
    <col min="9244" max="9245" width="10.6640625" style="595" customWidth="1"/>
    <col min="9246" max="9246" width="9.6640625" style="595" customWidth="1"/>
    <col min="9247" max="9248" width="10.6640625" style="595" customWidth="1"/>
    <col min="9249" max="9249" width="9.6640625" style="595" customWidth="1"/>
    <col min="9250" max="9250" width="52" style="595" customWidth="1"/>
    <col min="9251" max="9251" width="5.44140625" style="595" customWidth="1"/>
    <col min="9252" max="9253" width="10.6640625" style="595" customWidth="1"/>
    <col min="9254" max="9254" width="9.6640625" style="595" customWidth="1"/>
    <col min="9255" max="9256" width="10.6640625" style="595" customWidth="1"/>
    <col min="9257" max="9257" width="10.21875" style="595" customWidth="1"/>
    <col min="9258" max="9259" width="10.6640625" style="595" customWidth="1"/>
    <col min="9260" max="9260" width="9.6640625" style="595" customWidth="1"/>
    <col min="9261" max="9261" width="54.21875" style="595" customWidth="1"/>
    <col min="9262" max="9262" width="5.44140625" style="595" customWidth="1"/>
    <col min="9263" max="9264" width="10.6640625" style="595" customWidth="1"/>
    <col min="9265" max="9265" width="9.6640625" style="595" customWidth="1"/>
    <col min="9266" max="9266" width="8.33203125" style="595" customWidth="1"/>
    <col min="9267" max="9267" width="10.109375" style="595" bestFit="1" customWidth="1"/>
    <col min="9268" max="9268" width="10.44140625" style="595" bestFit="1" customWidth="1"/>
    <col min="9269" max="9269" width="10.44140625" style="595" customWidth="1"/>
    <col min="9270" max="9472" width="8.33203125" style="595"/>
    <col min="9473" max="9473" width="52.44140625" style="595" customWidth="1"/>
    <col min="9474" max="9474" width="5.44140625" style="595" customWidth="1"/>
    <col min="9475" max="9476" width="10.6640625" style="595" customWidth="1"/>
    <col min="9477" max="9477" width="9.6640625" style="595" customWidth="1"/>
    <col min="9478" max="9479" width="10.6640625" style="595" customWidth="1"/>
    <col min="9480" max="9480" width="9.6640625" style="595" customWidth="1"/>
    <col min="9481" max="9482" width="10.6640625" style="595" customWidth="1"/>
    <col min="9483" max="9483" width="9.6640625" style="595" customWidth="1"/>
    <col min="9484" max="9484" width="51.88671875" style="595" customWidth="1"/>
    <col min="9485" max="9485" width="5.44140625" style="595" customWidth="1"/>
    <col min="9486" max="9487" width="10.6640625" style="595" customWidth="1"/>
    <col min="9488" max="9488" width="9.6640625" style="595" customWidth="1"/>
    <col min="9489" max="9490" width="10.6640625" style="595" customWidth="1"/>
    <col min="9491" max="9491" width="9.6640625" style="595" customWidth="1"/>
    <col min="9492" max="9493" width="10.6640625" style="595" customWidth="1"/>
    <col min="9494" max="9494" width="9.6640625" style="595" customWidth="1"/>
    <col min="9495" max="9495" width="52.77734375" style="595" customWidth="1"/>
    <col min="9496" max="9496" width="5.44140625" style="595" customWidth="1"/>
    <col min="9497" max="9498" width="10.6640625" style="595" customWidth="1"/>
    <col min="9499" max="9499" width="9.6640625" style="595" customWidth="1"/>
    <col min="9500" max="9501" width="10.6640625" style="595" customWidth="1"/>
    <col min="9502" max="9502" width="9.6640625" style="595" customWidth="1"/>
    <col min="9503" max="9504" width="10.6640625" style="595" customWidth="1"/>
    <col min="9505" max="9505" width="9.6640625" style="595" customWidth="1"/>
    <col min="9506" max="9506" width="52" style="595" customWidth="1"/>
    <col min="9507" max="9507" width="5.44140625" style="595" customWidth="1"/>
    <col min="9508" max="9509" width="10.6640625" style="595" customWidth="1"/>
    <col min="9510" max="9510" width="9.6640625" style="595" customWidth="1"/>
    <col min="9511" max="9512" width="10.6640625" style="595" customWidth="1"/>
    <col min="9513" max="9513" width="10.21875" style="595" customWidth="1"/>
    <col min="9514" max="9515" width="10.6640625" style="595" customWidth="1"/>
    <col min="9516" max="9516" width="9.6640625" style="595" customWidth="1"/>
    <col min="9517" max="9517" width="54.21875" style="595" customWidth="1"/>
    <col min="9518" max="9518" width="5.44140625" style="595" customWidth="1"/>
    <col min="9519" max="9520" width="10.6640625" style="595" customWidth="1"/>
    <col min="9521" max="9521" width="9.6640625" style="595" customWidth="1"/>
    <col min="9522" max="9522" width="8.33203125" style="595" customWidth="1"/>
    <col min="9523" max="9523" width="10.109375" style="595" bestFit="1" customWidth="1"/>
    <col min="9524" max="9524" width="10.44140625" style="595" bestFit="1" customWidth="1"/>
    <col min="9525" max="9525" width="10.44140625" style="595" customWidth="1"/>
    <col min="9526" max="9728" width="8.33203125" style="595"/>
    <col min="9729" max="9729" width="52.44140625" style="595" customWidth="1"/>
    <col min="9730" max="9730" width="5.44140625" style="595" customWidth="1"/>
    <col min="9731" max="9732" width="10.6640625" style="595" customWidth="1"/>
    <col min="9733" max="9733" width="9.6640625" style="595" customWidth="1"/>
    <col min="9734" max="9735" width="10.6640625" style="595" customWidth="1"/>
    <col min="9736" max="9736" width="9.6640625" style="595" customWidth="1"/>
    <col min="9737" max="9738" width="10.6640625" style="595" customWidth="1"/>
    <col min="9739" max="9739" width="9.6640625" style="595" customWidth="1"/>
    <col min="9740" max="9740" width="51.88671875" style="595" customWidth="1"/>
    <col min="9741" max="9741" width="5.44140625" style="595" customWidth="1"/>
    <col min="9742" max="9743" width="10.6640625" style="595" customWidth="1"/>
    <col min="9744" max="9744" width="9.6640625" style="595" customWidth="1"/>
    <col min="9745" max="9746" width="10.6640625" style="595" customWidth="1"/>
    <col min="9747" max="9747" width="9.6640625" style="595" customWidth="1"/>
    <col min="9748" max="9749" width="10.6640625" style="595" customWidth="1"/>
    <col min="9750" max="9750" width="9.6640625" style="595" customWidth="1"/>
    <col min="9751" max="9751" width="52.77734375" style="595" customWidth="1"/>
    <col min="9752" max="9752" width="5.44140625" style="595" customWidth="1"/>
    <col min="9753" max="9754" width="10.6640625" style="595" customWidth="1"/>
    <col min="9755" max="9755" width="9.6640625" style="595" customWidth="1"/>
    <col min="9756" max="9757" width="10.6640625" style="595" customWidth="1"/>
    <col min="9758" max="9758" width="9.6640625" style="595" customWidth="1"/>
    <col min="9759" max="9760" width="10.6640625" style="595" customWidth="1"/>
    <col min="9761" max="9761" width="9.6640625" style="595" customWidth="1"/>
    <col min="9762" max="9762" width="52" style="595" customWidth="1"/>
    <col min="9763" max="9763" width="5.44140625" style="595" customWidth="1"/>
    <col min="9764" max="9765" width="10.6640625" style="595" customWidth="1"/>
    <col min="9766" max="9766" width="9.6640625" style="595" customWidth="1"/>
    <col min="9767" max="9768" width="10.6640625" style="595" customWidth="1"/>
    <col min="9769" max="9769" width="10.21875" style="595" customWidth="1"/>
    <col min="9770" max="9771" width="10.6640625" style="595" customWidth="1"/>
    <col min="9772" max="9772" width="9.6640625" style="595" customWidth="1"/>
    <col min="9773" max="9773" width="54.21875" style="595" customWidth="1"/>
    <col min="9774" max="9774" width="5.44140625" style="595" customWidth="1"/>
    <col min="9775" max="9776" width="10.6640625" style="595" customWidth="1"/>
    <col min="9777" max="9777" width="9.6640625" style="595" customWidth="1"/>
    <col min="9778" max="9778" width="8.33203125" style="595" customWidth="1"/>
    <col min="9779" max="9779" width="10.109375" style="595" bestFit="1" customWidth="1"/>
    <col min="9780" max="9780" width="10.44140625" style="595" bestFit="1" customWidth="1"/>
    <col min="9781" max="9781" width="10.44140625" style="595" customWidth="1"/>
    <col min="9782" max="9984" width="8.33203125" style="595"/>
    <col min="9985" max="9985" width="52.44140625" style="595" customWidth="1"/>
    <col min="9986" max="9986" width="5.44140625" style="595" customWidth="1"/>
    <col min="9987" max="9988" width="10.6640625" style="595" customWidth="1"/>
    <col min="9989" max="9989" width="9.6640625" style="595" customWidth="1"/>
    <col min="9990" max="9991" width="10.6640625" style="595" customWidth="1"/>
    <col min="9992" max="9992" width="9.6640625" style="595" customWidth="1"/>
    <col min="9993" max="9994" width="10.6640625" style="595" customWidth="1"/>
    <col min="9995" max="9995" width="9.6640625" style="595" customWidth="1"/>
    <col min="9996" max="9996" width="51.88671875" style="595" customWidth="1"/>
    <col min="9997" max="9997" width="5.44140625" style="595" customWidth="1"/>
    <col min="9998" max="9999" width="10.6640625" style="595" customWidth="1"/>
    <col min="10000" max="10000" width="9.6640625" style="595" customWidth="1"/>
    <col min="10001" max="10002" width="10.6640625" style="595" customWidth="1"/>
    <col min="10003" max="10003" width="9.6640625" style="595" customWidth="1"/>
    <col min="10004" max="10005" width="10.6640625" style="595" customWidth="1"/>
    <col min="10006" max="10006" width="9.6640625" style="595" customWidth="1"/>
    <col min="10007" max="10007" width="52.77734375" style="595" customWidth="1"/>
    <col min="10008" max="10008" width="5.44140625" style="595" customWidth="1"/>
    <col min="10009" max="10010" width="10.6640625" style="595" customWidth="1"/>
    <col min="10011" max="10011" width="9.6640625" style="595" customWidth="1"/>
    <col min="10012" max="10013" width="10.6640625" style="595" customWidth="1"/>
    <col min="10014" max="10014" width="9.6640625" style="595" customWidth="1"/>
    <col min="10015" max="10016" width="10.6640625" style="595" customWidth="1"/>
    <col min="10017" max="10017" width="9.6640625" style="595" customWidth="1"/>
    <col min="10018" max="10018" width="52" style="595" customWidth="1"/>
    <col min="10019" max="10019" width="5.44140625" style="595" customWidth="1"/>
    <col min="10020" max="10021" width="10.6640625" style="595" customWidth="1"/>
    <col min="10022" max="10022" width="9.6640625" style="595" customWidth="1"/>
    <col min="10023" max="10024" width="10.6640625" style="595" customWidth="1"/>
    <col min="10025" max="10025" width="10.21875" style="595" customWidth="1"/>
    <col min="10026" max="10027" width="10.6640625" style="595" customWidth="1"/>
    <col min="10028" max="10028" width="9.6640625" style="595" customWidth="1"/>
    <col min="10029" max="10029" width="54.21875" style="595" customWidth="1"/>
    <col min="10030" max="10030" width="5.44140625" style="595" customWidth="1"/>
    <col min="10031" max="10032" width="10.6640625" style="595" customWidth="1"/>
    <col min="10033" max="10033" width="9.6640625" style="595" customWidth="1"/>
    <col min="10034" max="10034" width="8.33203125" style="595" customWidth="1"/>
    <col min="10035" max="10035" width="10.109375" style="595" bestFit="1" customWidth="1"/>
    <col min="10036" max="10036" width="10.44140625" style="595" bestFit="1" customWidth="1"/>
    <col min="10037" max="10037" width="10.44140625" style="595" customWidth="1"/>
    <col min="10038" max="10240" width="8.33203125" style="595"/>
    <col min="10241" max="10241" width="52.44140625" style="595" customWidth="1"/>
    <col min="10242" max="10242" width="5.44140625" style="595" customWidth="1"/>
    <col min="10243" max="10244" width="10.6640625" style="595" customWidth="1"/>
    <col min="10245" max="10245" width="9.6640625" style="595" customWidth="1"/>
    <col min="10246" max="10247" width="10.6640625" style="595" customWidth="1"/>
    <col min="10248" max="10248" width="9.6640625" style="595" customWidth="1"/>
    <col min="10249" max="10250" width="10.6640625" style="595" customWidth="1"/>
    <col min="10251" max="10251" width="9.6640625" style="595" customWidth="1"/>
    <col min="10252" max="10252" width="51.88671875" style="595" customWidth="1"/>
    <col min="10253" max="10253" width="5.44140625" style="595" customWidth="1"/>
    <col min="10254" max="10255" width="10.6640625" style="595" customWidth="1"/>
    <col min="10256" max="10256" width="9.6640625" style="595" customWidth="1"/>
    <col min="10257" max="10258" width="10.6640625" style="595" customWidth="1"/>
    <col min="10259" max="10259" width="9.6640625" style="595" customWidth="1"/>
    <col min="10260" max="10261" width="10.6640625" style="595" customWidth="1"/>
    <col min="10262" max="10262" width="9.6640625" style="595" customWidth="1"/>
    <col min="10263" max="10263" width="52.77734375" style="595" customWidth="1"/>
    <col min="10264" max="10264" width="5.44140625" style="595" customWidth="1"/>
    <col min="10265" max="10266" width="10.6640625" style="595" customWidth="1"/>
    <col min="10267" max="10267" width="9.6640625" style="595" customWidth="1"/>
    <col min="10268" max="10269" width="10.6640625" style="595" customWidth="1"/>
    <col min="10270" max="10270" width="9.6640625" style="595" customWidth="1"/>
    <col min="10271" max="10272" width="10.6640625" style="595" customWidth="1"/>
    <col min="10273" max="10273" width="9.6640625" style="595" customWidth="1"/>
    <col min="10274" max="10274" width="52" style="595" customWidth="1"/>
    <col min="10275" max="10275" width="5.44140625" style="595" customWidth="1"/>
    <col min="10276" max="10277" width="10.6640625" style="595" customWidth="1"/>
    <col min="10278" max="10278" width="9.6640625" style="595" customWidth="1"/>
    <col min="10279" max="10280" width="10.6640625" style="595" customWidth="1"/>
    <col min="10281" max="10281" width="10.21875" style="595" customWidth="1"/>
    <col min="10282" max="10283" width="10.6640625" style="595" customWidth="1"/>
    <col min="10284" max="10284" width="9.6640625" style="595" customWidth="1"/>
    <col min="10285" max="10285" width="54.21875" style="595" customWidth="1"/>
    <col min="10286" max="10286" width="5.44140625" style="595" customWidth="1"/>
    <col min="10287" max="10288" width="10.6640625" style="595" customWidth="1"/>
    <col min="10289" max="10289" width="9.6640625" style="595" customWidth="1"/>
    <col min="10290" max="10290" width="8.33203125" style="595" customWidth="1"/>
    <col min="10291" max="10291" width="10.109375" style="595" bestFit="1" customWidth="1"/>
    <col min="10292" max="10292" width="10.44140625" style="595" bestFit="1" customWidth="1"/>
    <col min="10293" max="10293" width="10.44140625" style="595" customWidth="1"/>
    <col min="10294" max="10496" width="8.33203125" style="595"/>
    <col min="10497" max="10497" width="52.44140625" style="595" customWidth="1"/>
    <col min="10498" max="10498" width="5.44140625" style="595" customWidth="1"/>
    <col min="10499" max="10500" width="10.6640625" style="595" customWidth="1"/>
    <col min="10501" max="10501" width="9.6640625" style="595" customWidth="1"/>
    <col min="10502" max="10503" width="10.6640625" style="595" customWidth="1"/>
    <col min="10504" max="10504" width="9.6640625" style="595" customWidth="1"/>
    <col min="10505" max="10506" width="10.6640625" style="595" customWidth="1"/>
    <col min="10507" max="10507" width="9.6640625" style="595" customWidth="1"/>
    <col min="10508" max="10508" width="51.88671875" style="595" customWidth="1"/>
    <col min="10509" max="10509" width="5.44140625" style="595" customWidth="1"/>
    <col min="10510" max="10511" width="10.6640625" style="595" customWidth="1"/>
    <col min="10512" max="10512" width="9.6640625" style="595" customWidth="1"/>
    <col min="10513" max="10514" width="10.6640625" style="595" customWidth="1"/>
    <col min="10515" max="10515" width="9.6640625" style="595" customWidth="1"/>
    <col min="10516" max="10517" width="10.6640625" style="595" customWidth="1"/>
    <col min="10518" max="10518" width="9.6640625" style="595" customWidth="1"/>
    <col min="10519" max="10519" width="52.77734375" style="595" customWidth="1"/>
    <col min="10520" max="10520" width="5.44140625" style="595" customWidth="1"/>
    <col min="10521" max="10522" width="10.6640625" style="595" customWidth="1"/>
    <col min="10523" max="10523" width="9.6640625" style="595" customWidth="1"/>
    <col min="10524" max="10525" width="10.6640625" style="595" customWidth="1"/>
    <col min="10526" max="10526" width="9.6640625" style="595" customWidth="1"/>
    <col min="10527" max="10528" width="10.6640625" style="595" customWidth="1"/>
    <col min="10529" max="10529" width="9.6640625" style="595" customWidth="1"/>
    <col min="10530" max="10530" width="52" style="595" customWidth="1"/>
    <col min="10531" max="10531" width="5.44140625" style="595" customWidth="1"/>
    <col min="10532" max="10533" width="10.6640625" style="595" customWidth="1"/>
    <col min="10534" max="10534" width="9.6640625" style="595" customWidth="1"/>
    <col min="10535" max="10536" width="10.6640625" style="595" customWidth="1"/>
    <col min="10537" max="10537" width="10.21875" style="595" customWidth="1"/>
    <col min="10538" max="10539" width="10.6640625" style="595" customWidth="1"/>
    <col min="10540" max="10540" width="9.6640625" style="595" customWidth="1"/>
    <col min="10541" max="10541" width="54.21875" style="595" customWidth="1"/>
    <col min="10542" max="10542" width="5.44140625" style="595" customWidth="1"/>
    <col min="10543" max="10544" width="10.6640625" style="595" customWidth="1"/>
    <col min="10545" max="10545" width="9.6640625" style="595" customWidth="1"/>
    <col min="10546" max="10546" width="8.33203125" style="595" customWidth="1"/>
    <col min="10547" max="10547" width="10.109375" style="595" bestFit="1" customWidth="1"/>
    <col min="10548" max="10548" width="10.44140625" style="595" bestFit="1" customWidth="1"/>
    <col min="10549" max="10549" width="10.44140625" style="595" customWidth="1"/>
    <col min="10550" max="10752" width="8.33203125" style="595"/>
    <col min="10753" max="10753" width="52.44140625" style="595" customWidth="1"/>
    <col min="10754" max="10754" width="5.44140625" style="595" customWidth="1"/>
    <col min="10755" max="10756" width="10.6640625" style="595" customWidth="1"/>
    <col min="10757" max="10757" width="9.6640625" style="595" customWidth="1"/>
    <col min="10758" max="10759" width="10.6640625" style="595" customWidth="1"/>
    <col min="10760" max="10760" width="9.6640625" style="595" customWidth="1"/>
    <col min="10761" max="10762" width="10.6640625" style="595" customWidth="1"/>
    <col min="10763" max="10763" width="9.6640625" style="595" customWidth="1"/>
    <col min="10764" max="10764" width="51.88671875" style="595" customWidth="1"/>
    <col min="10765" max="10765" width="5.44140625" style="595" customWidth="1"/>
    <col min="10766" max="10767" width="10.6640625" style="595" customWidth="1"/>
    <col min="10768" max="10768" width="9.6640625" style="595" customWidth="1"/>
    <col min="10769" max="10770" width="10.6640625" style="595" customWidth="1"/>
    <col min="10771" max="10771" width="9.6640625" style="595" customWidth="1"/>
    <col min="10772" max="10773" width="10.6640625" style="595" customWidth="1"/>
    <col min="10774" max="10774" width="9.6640625" style="595" customWidth="1"/>
    <col min="10775" max="10775" width="52.77734375" style="595" customWidth="1"/>
    <col min="10776" max="10776" width="5.44140625" style="595" customWidth="1"/>
    <col min="10777" max="10778" width="10.6640625" style="595" customWidth="1"/>
    <col min="10779" max="10779" width="9.6640625" style="595" customWidth="1"/>
    <col min="10780" max="10781" width="10.6640625" style="595" customWidth="1"/>
    <col min="10782" max="10782" width="9.6640625" style="595" customWidth="1"/>
    <col min="10783" max="10784" width="10.6640625" style="595" customWidth="1"/>
    <col min="10785" max="10785" width="9.6640625" style="595" customWidth="1"/>
    <col min="10786" max="10786" width="52" style="595" customWidth="1"/>
    <col min="10787" max="10787" width="5.44140625" style="595" customWidth="1"/>
    <col min="10788" max="10789" width="10.6640625" style="595" customWidth="1"/>
    <col min="10790" max="10790" width="9.6640625" style="595" customWidth="1"/>
    <col min="10791" max="10792" width="10.6640625" style="595" customWidth="1"/>
    <col min="10793" max="10793" width="10.21875" style="595" customWidth="1"/>
    <col min="10794" max="10795" width="10.6640625" style="595" customWidth="1"/>
    <col min="10796" max="10796" width="9.6640625" style="595" customWidth="1"/>
    <col min="10797" max="10797" width="54.21875" style="595" customWidth="1"/>
    <col min="10798" max="10798" width="5.44140625" style="595" customWidth="1"/>
    <col min="10799" max="10800" width="10.6640625" style="595" customWidth="1"/>
    <col min="10801" max="10801" width="9.6640625" style="595" customWidth="1"/>
    <col min="10802" max="10802" width="8.33203125" style="595" customWidth="1"/>
    <col min="10803" max="10803" width="10.109375" style="595" bestFit="1" customWidth="1"/>
    <col min="10804" max="10804" width="10.44140625" style="595" bestFit="1" customWidth="1"/>
    <col min="10805" max="10805" width="10.44140625" style="595" customWidth="1"/>
    <col min="10806" max="11008" width="8.33203125" style="595"/>
    <col min="11009" max="11009" width="52.44140625" style="595" customWidth="1"/>
    <col min="11010" max="11010" width="5.44140625" style="595" customWidth="1"/>
    <col min="11011" max="11012" width="10.6640625" style="595" customWidth="1"/>
    <col min="11013" max="11013" width="9.6640625" style="595" customWidth="1"/>
    <col min="11014" max="11015" width="10.6640625" style="595" customWidth="1"/>
    <col min="11016" max="11016" width="9.6640625" style="595" customWidth="1"/>
    <col min="11017" max="11018" width="10.6640625" style="595" customWidth="1"/>
    <col min="11019" max="11019" width="9.6640625" style="595" customWidth="1"/>
    <col min="11020" max="11020" width="51.88671875" style="595" customWidth="1"/>
    <col min="11021" max="11021" width="5.44140625" style="595" customWidth="1"/>
    <col min="11022" max="11023" width="10.6640625" style="595" customWidth="1"/>
    <col min="11024" max="11024" width="9.6640625" style="595" customWidth="1"/>
    <col min="11025" max="11026" width="10.6640625" style="595" customWidth="1"/>
    <col min="11027" max="11027" width="9.6640625" style="595" customWidth="1"/>
    <col min="11028" max="11029" width="10.6640625" style="595" customWidth="1"/>
    <col min="11030" max="11030" width="9.6640625" style="595" customWidth="1"/>
    <col min="11031" max="11031" width="52.77734375" style="595" customWidth="1"/>
    <col min="11032" max="11032" width="5.44140625" style="595" customWidth="1"/>
    <col min="11033" max="11034" width="10.6640625" style="595" customWidth="1"/>
    <col min="11035" max="11035" width="9.6640625" style="595" customWidth="1"/>
    <col min="11036" max="11037" width="10.6640625" style="595" customWidth="1"/>
    <col min="11038" max="11038" width="9.6640625" style="595" customWidth="1"/>
    <col min="11039" max="11040" width="10.6640625" style="595" customWidth="1"/>
    <col min="11041" max="11041" width="9.6640625" style="595" customWidth="1"/>
    <col min="11042" max="11042" width="52" style="595" customWidth="1"/>
    <col min="11043" max="11043" width="5.44140625" style="595" customWidth="1"/>
    <col min="11044" max="11045" width="10.6640625" style="595" customWidth="1"/>
    <col min="11046" max="11046" width="9.6640625" style="595" customWidth="1"/>
    <col min="11047" max="11048" width="10.6640625" style="595" customWidth="1"/>
    <col min="11049" max="11049" width="10.21875" style="595" customWidth="1"/>
    <col min="11050" max="11051" width="10.6640625" style="595" customWidth="1"/>
    <col min="11052" max="11052" width="9.6640625" style="595" customWidth="1"/>
    <col min="11053" max="11053" width="54.21875" style="595" customWidth="1"/>
    <col min="11054" max="11054" width="5.44140625" style="595" customWidth="1"/>
    <col min="11055" max="11056" width="10.6640625" style="595" customWidth="1"/>
    <col min="11057" max="11057" width="9.6640625" style="595" customWidth="1"/>
    <col min="11058" max="11058" width="8.33203125" style="595" customWidth="1"/>
    <col min="11059" max="11059" width="10.109375" style="595" bestFit="1" customWidth="1"/>
    <col min="11060" max="11060" width="10.44140625" style="595" bestFit="1" customWidth="1"/>
    <col min="11061" max="11061" width="10.44140625" style="595" customWidth="1"/>
    <col min="11062" max="11264" width="8.33203125" style="595"/>
    <col min="11265" max="11265" width="52.44140625" style="595" customWidth="1"/>
    <col min="11266" max="11266" width="5.44140625" style="595" customWidth="1"/>
    <col min="11267" max="11268" width="10.6640625" style="595" customWidth="1"/>
    <col min="11269" max="11269" width="9.6640625" style="595" customWidth="1"/>
    <col min="11270" max="11271" width="10.6640625" style="595" customWidth="1"/>
    <col min="11272" max="11272" width="9.6640625" style="595" customWidth="1"/>
    <col min="11273" max="11274" width="10.6640625" style="595" customWidth="1"/>
    <col min="11275" max="11275" width="9.6640625" style="595" customWidth="1"/>
    <col min="11276" max="11276" width="51.88671875" style="595" customWidth="1"/>
    <col min="11277" max="11277" width="5.44140625" style="595" customWidth="1"/>
    <col min="11278" max="11279" width="10.6640625" style="595" customWidth="1"/>
    <col min="11280" max="11280" width="9.6640625" style="595" customWidth="1"/>
    <col min="11281" max="11282" width="10.6640625" style="595" customWidth="1"/>
    <col min="11283" max="11283" width="9.6640625" style="595" customWidth="1"/>
    <col min="11284" max="11285" width="10.6640625" style="595" customWidth="1"/>
    <col min="11286" max="11286" width="9.6640625" style="595" customWidth="1"/>
    <col min="11287" max="11287" width="52.77734375" style="595" customWidth="1"/>
    <col min="11288" max="11288" width="5.44140625" style="595" customWidth="1"/>
    <col min="11289" max="11290" width="10.6640625" style="595" customWidth="1"/>
    <col min="11291" max="11291" width="9.6640625" style="595" customWidth="1"/>
    <col min="11292" max="11293" width="10.6640625" style="595" customWidth="1"/>
    <col min="11294" max="11294" width="9.6640625" style="595" customWidth="1"/>
    <col min="11295" max="11296" width="10.6640625" style="595" customWidth="1"/>
    <col min="11297" max="11297" width="9.6640625" style="595" customWidth="1"/>
    <col min="11298" max="11298" width="52" style="595" customWidth="1"/>
    <col min="11299" max="11299" width="5.44140625" style="595" customWidth="1"/>
    <col min="11300" max="11301" width="10.6640625" style="595" customWidth="1"/>
    <col min="11302" max="11302" width="9.6640625" style="595" customWidth="1"/>
    <col min="11303" max="11304" width="10.6640625" style="595" customWidth="1"/>
    <col min="11305" max="11305" width="10.21875" style="595" customWidth="1"/>
    <col min="11306" max="11307" width="10.6640625" style="595" customWidth="1"/>
    <col min="11308" max="11308" width="9.6640625" style="595" customWidth="1"/>
    <col min="11309" max="11309" width="54.21875" style="595" customWidth="1"/>
    <col min="11310" max="11310" width="5.44140625" style="595" customWidth="1"/>
    <col min="11311" max="11312" width="10.6640625" style="595" customWidth="1"/>
    <col min="11313" max="11313" width="9.6640625" style="595" customWidth="1"/>
    <col min="11314" max="11314" width="8.33203125" style="595" customWidth="1"/>
    <col min="11315" max="11315" width="10.109375" style="595" bestFit="1" customWidth="1"/>
    <col min="11316" max="11316" width="10.44140625" style="595" bestFit="1" customWidth="1"/>
    <col min="11317" max="11317" width="10.44140625" style="595" customWidth="1"/>
    <col min="11318" max="11520" width="8.33203125" style="595"/>
    <col min="11521" max="11521" width="52.44140625" style="595" customWidth="1"/>
    <col min="11522" max="11522" width="5.44140625" style="595" customWidth="1"/>
    <col min="11523" max="11524" width="10.6640625" style="595" customWidth="1"/>
    <col min="11525" max="11525" width="9.6640625" style="595" customWidth="1"/>
    <col min="11526" max="11527" width="10.6640625" style="595" customWidth="1"/>
    <col min="11528" max="11528" width="9.6640625" style="595" customWidth="1"/>
    <col min="11529" max="11530" width="10.6640625" style="595" customWidth="1"/>
    <col min="11531" max="11531" width="9.6640625" style="595" customWidth="1"/>
    <col min="11532" max="11532" width="51.88671875" style="595" customWidth="1"/>
    <col min="11533" max="11533" width="5.44140625" style="595" customWidth="1"/>
    <col min="11534" max="11535" width="10.6640625" style="595" customWidth="1"/>
    <col min="11536" max="11536" width="9.6640625" style="595" customWidth="1"/>
    <col min="11537" max="11538" width="10.6640625" style="595" customWidth="1"/>
    <col min="11539" max="11539" width="9.6640625" style="595" customWidth="1"/>
    <col min="11540" max="11541" width="10.6640625" style="595" customWidth="1"/>
    <col min="11542" max="11542" width="9.6640625" style="595" customWidth="1"/>
    <col min="11543" max="11543" width="52.77734375" style="595" customWidth="1"/>
    <col min="11544" max="11544" width="5.44140625" style="595" customWidth="1"/>
    <col min="11545" max="11546" width="10.6640625" style="595" customWidth="1"/>
    <col min="11547" max="11547" width="9.6640625" style="595" customWidth="1"/>
    <col min="11548" max="11549" width="10.6640625" style="595" customWidth="1"/>
    <col min="11550" max="11550" width="9.6640625" style="595" customWidth="1"/>
    <col min="11551" max="11552" width="10.6640625" style="595" customWidth="1"/>
    <col min="11553" max="11553" width="9.6640625" style="595" customWidth="1"/>
    <col min="11554" max="11554" width="52" style="595" customWidth="1"/>
    <col min="11555" max="11555" width="5.44140625" style="595" customWidth="1"/>
    <col min="11556" max="11557" width="10.6640625" style="595" customWidth="1"/>
    <col min="11558" max="11558" width="9.6640625" style="595" customWidth="1"/>
    <col min="11559" max="11560" width="10.6640625" style="595" customWidth="1"/>
    <col min="11561" max="11561" width="10.21875" style="595" customWidth="1"/>
    <col min="11562" max="11563" width="10.6640625" style="595" customWidth="1"/>
    <col min="11564" max="11564" width="9.6640625" style="595" customWidth="1"/>
    <col min="11565" max="11565" width="54.21875" style="595" customWidth="1"/>
    <col min="11566" max="11566" width="5.44140625" style="595" customWidth="1"/>
    <col min="11567" max="11568" width="10.6640625" style="595" customWidth="1"/>
    <col min="11569" max="11569" width="9.6640625" style="595" customWidth="1"/>
    <col min="11570" max="11570" width="8.33203125" style="595" customWidth="1"/>
    <col min="11571" max="11571" width="10.109375" style="595" bestFit="1" customWidth="1"/>
    <col min="11572" max="11572" width="10.44140625" style="595" bestFit="1" customWidth="1"/>
    <col min="11573" max="11573" width="10.44140625" style="595" customWidth="1"/>
    <col min="11574" max="11776" width="8.33203125" style="595"/>
    <col min="11777" max="11777" width="52.44140625" style="595" customWidth="1"/>
    <col min="11778" max="11778" width="5.44140625" style="595" customWidth="1"/>
    <col min="11779" max="11780" width="10.6640625" style="595" customWidth="1"/>
    <col min="11781" max="11781" width="9.6640625" style="595" customWidth="1"/>
    <col min="11782" max="11783" width="10.6640625" style="595" customWidth="1"/>
    <col min="11784" max="11784" width="9.6640625" style="595" customWidth="1"/>
    <col min="11785" max="11786" width="10.6640625" style="595" customWidth="1"/>
    <col min="11787" max="11787" width="9.6640625" style="595" customWidth="1"/>
    <col min="11788" max="11788" width="51.88671875" style="595" customWidth="1"/>
    <col min="11789" max="11789" width="5.44140625" style="595" customWidth="1"/>
    <col min="11790" max="11791" width="10.6640625" style="595" customWidth="1"/>
    <col min="11792" max="11792" width="9.6640625" style="595" customWidth="1"/>
    <col min="11793" max="11794" width="10.6640625" style="595" customWidth="1"/>
    <col min="11795" max="11795" width="9.6640625" style="595" customWidth="1"/>
    <col min="11796" max="11797" width="10.6640625" style="595" customWidth="1"/>
    <col min="11798" max="11798" width="9.6640625" style="595" customWidth="1"/>
    <col min="11799" max="11799" width="52.77734375" style="595" customWidth="1"/>
    <col min="11800" max="11800" width="5.44140625" style="595" customWidth="1"/>
    <col min="11801" max="11802" width="10.6640625" style="595" customWidth="1"/>
    <col min="11803" max="11803" width="9.6640625" style="595" customWidth="1"/>
    <col min="11804" max="11805" width="10.6640625" style="595" customWidth="1"/>
    <col min="11806" max="11806" width="9.6640625" style="595" customWidth="1"/>
    <col min="11807" max="11808" width="10.6640625" style="595" customWidth="1"/>
    <col min="11809" max="11809" width="9.6640625" style="595" customWidth="1"/>
    <col min="11810" max="11810" width="52" style="595" customWidth="1"/>
    <col min="11811" max="11811" width="5.44140625" style="595" customWidth="1"/>
    <col min="11812" max="11813" width="10.6640625" style="595" customWidth="1"/>
    <col min="11814" max="11814" width="9.6640625" style="595" customWidth="1"/>
    <col min="11815" max="11816" width="10.6640625" style="595" customWidth="1"/>
    <col min="11817" max="11817" width="10.21875" style="595" customWidth="1"/>
    <col min="11818" max="11819" width="10.6640625" style="595" customWidth="1"/>
    <col min="11820" max="11820" width="9.6640625" style="595" customWidth="1"/>
    <col min="11821" max="11821" width="54.21875" style="595" customWidth="1"/>
    <col min="11822" max="11822" width="5.44140625" style="595" customWidth="1"/>
    <col min="11823" max="11824" width="10.6640625" style="595" customWidth="1"/>
    <col min="11825" max="11825" width="9.6640625" style="595" customWidth="1"/>
    <col min="11826" max="11826" width="8.33203125" style="595" customWidth="1"/>
    <col min="11827" max="11827" width="10.109375" style="595" bestFit="1" customWidth="1"/>
    <col min="11828" max="11828" width="10.44140625" style="595" bestFit="1" customWidth="1"/>
    <col min="11829" max="11829" width="10.44140625" style="595" customWidth="1"/>
    <col min="11830" max="12032" width="8.33203125" style="595"/>
    <col min="12033" max="12033" width="52.44140625" style="595" customWidth="1"/>
    <col min="12034" max="12034" width="5.44140625" style="595" customWidth="1"/>
    <col min="12035" max="12036" width="10.6640625" style="595" customWidth="1"/>
    <col min="12037" max="12037" width="9.6640625" style="595" customWidth="1"/>
    <col min="12038" max="12039" width="10.6640625" style="595" customWidth="1"/>
    <col min="12040" max="12040" width="9.6640625" style="595" customWidth="1"/>
    <col min="12041" max="12042" width="10.6640625" style="595" customWidth="1"/>
    <col min="12043" max="12043" width="9.6640625" style="595" customWidth="1"/>
    <col min="12044" max="12044" width="51.88671875" style="595" customWidth="1"/>
    <col min="12045" max="12045" width="5.44140625" style="595" customWidth="1"/>
    <col min="12046" max="12047" width="10.6640625" style="595" customWidth="1"/>
    <col min="12048" max="12048" width="9.6640625" style="595" customWidth="1"/>
    <col min="12049" max="12050" width="10.6640625" style="595" customWidth="1"/>
    <col min="12051" max="12051" width="9.6640625" style="595" customWidth="1"/>
    <col min="12052" max="12053" width="10.6640625" style="595" customWidth="1"/>
    <col min="12054" max="12054" width="9.6640625" style="595" customWidth="1"/>
    <col min="12055" max="12055" width="52.77734375" style="595" customWidth="1"/>
    <col min="12056" max="12056" width="5.44140625" style="595" customWidth="1"/>
    <col min="12057" max="12058" width="10.6640625" style="595" customWidth="1"/>
    <col min="12059" max="12059" width="9.6640625" style="595" customWidth="1"/>
    <col min="12060" max="12061" width="10.6640625" style="595" customWidth="1"/>
    <col min="12062" max="12062" width="9.6640625" style="595" customWidth="1"/>
    <col min="12063" max="12064" width="10.6640625" style="595" customWidth="1"/>
    <col min="12065" max="12065" width="9.6640625" style="595" customWidth="1"/>
    <col min="12066" max="12066" width="52" style="595" customWidth="1"/>
    <col min="12067" max="12067" width="5.44140625" style="595" customWidth="1"/>
    <col min="12068" max="12069" width="10.6640625" style="595" customWidth="1"/>
    <col min="12070" max="12070" width="9.6640625" style="595" customWidth="1"/>
    <col min="12071" max="12072" width="10.6640625" style="595" customWidth="1"/>
    <col min="12073" max="12073" width="10.21875" style="595" customWidth="1"/>
    <col min="12074" max="12075" width="10.6640625" style="595" customWidth="1"/>
    <col min="12076" max="12076" width="9.6640625" style="595" customWidth="1"/>
    <col min="12077" max="12077" width="54.21875" style="595" customWidth="1"/>
    <col min="12078" max="12078" width="5.44140625" style="595" customWidth="1"/>
    <col min="12079" max="12080" width="10.6640625" style="595" customWidth="1"/>
    <col min="12081" max="12081" width="9.6640625" style="595" customWidth="1"/>
    <col min="12082" max="12082" width="8.33203125" style="595" customWidth="1"/>
    <col min="12083" max="12083" width="10.109375" style="595" bestFit="1" customWidth="1"/>
    <col min="12084" max="12084" width="10.44140625" style="595" bestFit="1" customWidth="1"/>
    <col min="12085" max="12085" width="10.44140625" style="595" customWidth="1"/>
    <col min="12086" max="12288" width="8.33203125" style="595"/>
    <col min="12289" max="12289" width="52.44140625" style="595" customWidth="1"/>
    <col min="12290" max="12290" width="5.44140625" style="595" customWidth="1"/>
    <col min="12291" max="12292" width="10.6640625" style="595" customWidth="1"/>
    <col min="12293" max="12293" width="9.6640625" style="595" customWidth="1"/>
    <col min="12294" max="12295" width="10.6640625" style="595" customWidth="1"/>
    <col min="12296" max="12296" width="9.6640625" style="595" customWidth="1"/>
    <col min="12297" max="12298" width="10.6640625" style="595" customWidth="1"/>
    <col min="12299" max="12299" width="9.6640625" style="595" customWidth="1"/>
    <col min="12300" max="12300" width="51.88671875" style="595" customWidth="1"/>
    <col min="12301" max="12301" width="5.44140625" style="595" customWidth="1"/>
    <col min="12302" max="12303" width="10.6640625" style="595" customWidth="1"/>
    <col min="12304" max="12304" width="9.6640625" style="595" customWidth="1"/>
    <col min="12305" max="12306" width="10.6640625" style="595" customWidth="1"/>
    <col min="12307" max="12307" width="9.6640625" style="595" customWidth="1"/>
    <col min="12308" max="12309" width="10.6640625" style="595" customWidth="1"/>
    <col min="12310" max="12310" width="9.6640625" style="595" customWidth="1"/>
    <col min="12311" max="12311" width="52.77734375" style="595" customWidth="1"/>
    <col min="12312" max="12312" width="5.44140625" style="595" customWidth="1"/>
    <col min="12313" max="12314" width="10.6640625" style="595" customWidth="1"/>
    <col min="12315" max="12315" width="9.6640625" style="595" customWidth="1"/>
    <col min="12316" max="12317" width="10.6640625" style="595" customWidth="1"/>
    <col min="12318" max="12318" width="9.6640625" style="595" customWidth="1"/>
    <col min="12319" max="12320" width="10.6640625" style="595" customWidth="1"/>
    <col min="12321" max="12321" width="9.6640625" style="595" customWidth="1"/>
    <col min="12322" max="12322" width="52" style="595" customWidth="1"/>
    <col min="12323" max="12323" width="5.44140625" style="595" customWidth="1"/>
    <col min="12324" max="12325" width="10.6640625" style="595" customWidth="1"/>
    <col min="12326" max="12326" width="9.6640625" style="595" customWidth="1"/>
    <col min="12327" max="12328" width="10.6640625" style="595" customWidth="1"/>
    <col min="12329" max="12329" width="10.21875" style="595" customWidth="1"/>
    <col min="12330" max="12331" width="10.6640625" style="595" customWidth="1"/>
    <col min="12332" max="12332" width="9.6640625" style="595" customWidth="1"/>
    <col min="12333" max="12333" width="54.21875" style="595" customWidth="1"/>
    <col min="12334" max="12334" width="5.44140625" style="595" customWidth="1"/>
    <col min="12335" max="12336" width="10.6640625" style="595" customWidth="1"/>
    <col min="12337" max="12337" width="9.6640625" style="595" customWidth="1"/>
    <col min="12338" max="12338" width="8.33203125" style="595" customWidth="1"/>
    <col min="12339" max="12339" width="10.109375" style="595" bestFit="1" customWidth="1"/>
    <col min="12340" max="12340" width="10.44140625" style="595" bestFit="1" customWidth="1"/>
    <col min="12341" max="12341" width="10.44140625" style="595" customWidth="1"/>
    <col min="12342" max="12544" width="8.33203125" style="595"/>
    <col min="12545" max="12545" width="52.44140625" style="595" customWidth="1"/>
    <col min="12546" max="12546" width="5.44140625" style="595" customWidth="1"/>
    <col min="12547" max="12548" width="10.6640625" style="595" customWidth="1"/>
    <col min="12549" max="12549" width="9.6640625" style="595" customWidth="1"/>
    <col min="12550" max="12551" width="10.6640625" style="595" customWidth="1"/>
    <col min="12552" max="12552" width="9.6640625" style="595" customWidth="1"/>
    <col min="12553" max="12554" width="10.6640625" style="595" customWidth="1"/>
    <col min="12555" max="12555" width="9.6640625" style="595" customWidth="1"/>
    <col min="12556" max="12556" width="51.88671875" style="595" customWidth="1"/>
    <col min="12557" max="12557" width="5.44140625" style="595" customWidth="1"/>
    <col min="12558" max="12559" width="10.6640625" style="595" customWidth="1"/>
    <col min="12560" max="12560" width="9.6640625" style="595" customWidth="1"/>
    <col min="12561" max="12562" width="10.6640625" style="595" customWidth="1"/>
    <col min="12563" max="12563" width="9.6640625" style="595" customWidth="1"/>
    <col min="12564" max="12565" width="10.6640625" style="595" customWidth="1"/>
    <col min="12566" max="12566" width="9.6640625" style="595" customWidth="1"/>
    <col min="12567" max="12567" width="52.77734375" style="595" customWidth="1"/>
    <col min="12568" max="12568" width="5.44140625" style="595" customWidth="1"/>
    <col min="12569" max="12570" width="10.6640625" style="595" customWidth="1"/>
    <col min="12571" max="12571" width="9.6640625" style="595" customWidth="1"/>
    <col min="12572" max="12573" width="10.6640625" style="595" customWidth="1"/>
    <col min="12574" max="12574" width="9.6640625" style="595" customWidth="1"/>
    <col min="12575" max="12576" width="10.6640625" style="595" customWidth="1"/>
    <col min="12577" max="12577" width="9.6640625" style="595" customWidth="1"/>
    <col min="12578" max="12578" width="52" style="595" customWidth="1"/>
    <col min="12579" max="12579" width="5.44140625" style="595" customWidth="1"/>
    <col min="12580" max="12581" width="10.6640625" style="595" customWidth="1"/>
    <col min="12582" max="12582" width="9.6640625" style="595" customWidth="1"/>
    <col min="12583" max="12584" width="10.6640625" style="595" customWidth="1"/>
    <col min="12585" max="12585" width="10.21875" style="595" customWidth="1"/>
    <col min="12586" max="12587" width="10.6640625" style="595" customWidth="1"/>
    <col min="12588" max="12588" width="9.6640625" style="595" customWidth="1"/>
    <col min="12589" max="12589" width="54.21875" style="595" customWidth="1"/>
    <col min="12590" max="12590" width="5.44140625" style="595" customWidth="1"/>
    <col min="12591" max="12592" width="10.6640625" style="595" customWidth="1"/>
    <col min="12593" max="12593" width="9.6640625" style="595" customWidth="1"/>
    <col min="12594" max="12594" width="8.33203125" style="595" customWidth="1"/>
    <col min="12595" max="12595" width="10.109375" style="595" bestFit="1" customWidth="1"/>
    <col min="12596" max="12596" width="10.44140625" style="595" bestFit="1" customWidth="1"/>
    <col min="12597" max="12597" width="10.44140625" style="595" customWidth="1"/>
    <col min="12598" max="12800" width="8.33203125" style="595"/>
    <col min="12801" max="12801" width="52.44140625" style="595" customWidth="1"/>
    <col min="12802" max="12802" width="5.44140625" style="595" customWidth="1"/>
    <col min="12803" max="12804" width="10.6640625" style="595" customWidth="1"/>
    <col min="12805" max="12805" width="9.6640625" style="595" customWidth="1"/>
    <col min="12806" max="12807" width="10.6640625" style="595" customWidth="1"/>
    <col min="12808" max="12808" width="9.6640625" style="595" customWidth="1"/>
    <col min="12809" max="12810" width="10.6640625" style="595" customWidth="1"/>
    <col min="12811" max="12811" width="9.6640625" style="595" customWidth="1"/>
    <col min="12812" max="12812" width="51.88671875" style="595" customWidth="1"/>
    <col min="12813" max="12813" width="5.44140625" style="595" customWidth="1"/>
    <col min="12814" max="12815" width="10.6640625" style="595" customWidth="1"/>
    <col min="12816" max="12816" width="9.6640625" style="595" customWidth="1"/>
    <col min="12817" max="12818" width="10.6640625" style="595" customWidth="1"/>
    <col min="12819" max="12819" width="9.6640625" style="595" customWidth="1"/>
    <col min="12820" max="12821" width="10.6640625" style="595" customWidth="1"/>
    <col min="12822" max="12822" width="9.6640625" style="595" customWidth="1"/>
    <col min="12823" max="12823" width="52.77734375" style="595" customWidth="1"/>
    <col min="12824" max="12824" width="5.44140625" style="595" customWidth="1"/>
    <col min="12825" max="12826" width="10.6640625" style="595" customWidth="1"/>
    <col min="12827" max="12827" width="9.6640625" style="595" customWidth="1"/>
    <col min="12828" max="12829" width="10.6640625" style="595" customWidth="1"/>
    <col min="12830" max="12830" width="9.6640625" style="595" customWidth="1"/>
    <col min="12831" max="12832" width="10.6640625" style="595" customWidth="1"/>
    <col min="12833" max="12833" width="9.6640625" style="595" customWidth="1"/>
    <col min="12834" max="12834" width="52" style="595" customWidth="1"/>
    <col min="12835" max="12835" width="5.44140625" style="595" customWidth="1"/>
    <col min="12836" max="12837" width="10.6640625" style="595" customWidth="1"/>
    <col min="12838" max="12838" width="9.6640625" style="595" customWidth="1"/>
    <col min="12839" max="12840" width="10.6640625" style="595" customWidth="1"/>
    <col min="12841" max="12841" width="10.21875" style="595" customWidth="1"/>
    <col min="12842" max="12843" width="10.6640625" style="595" customWidth="1"/>
    <col min="12844" max="12844" width="9.6640625" style="595" customWidth="1"/>
    <col min="12845" max="12845" width="54.21875" style="595" customWidth="1"/>
    <col min="12846" max="12846" width="5.44140625" style="595" customWidth="1"/>
    <col min="12847" max="12848" width="10.6640625" style="595" customWidth="1"/>
    <col min="12849" max="12849" width="9.6640625" style="595" customWidth="1"/>
    <col min="12850" max="12850" width="8.33203125" style="595" customWidth="1"/>
    <col min="12851" max="12851" width="10.109375" style="595" bestFit="1" customWidth="1"/>
    <col min="12852" max="12852" width="10.44140625" style="595" bestFit="1" customWidth="1"/>
    <col min="12853" max="12853" width="10.44140625" style="595" customWidth="1"/>
    <col min="12854" max="13056" width="8.33203125" style="595"/>
    <col min="13057" max="13057" width="52.44140625" style="595" customWidth="1"/>
    <col min="13058" max="13058" width="5.44140625" style="595" customWidth="1"/>
    <col min="13059" max="13060" width="10.6640625" style="595" customWidth="1"/>
    <col min="13061" max="13061" width="9.6640625" style="595" customWidth="1"/>
    <col min="13062" max="13063" width="10.6640625" style="595" customWidth="1"/>
    <col min="13064" max="13064" width="9.6640625" style="595" customWidth="1"/>
    <col min="13065" max="13066" width="10.6640625" style="595" customWidth="1"/>
    <col min="13067" max="13067" width="9.6640625" style="595" customWidth="1"/>
    <col min="13068" max="13068" width="51.88671875" style="595" customWidth="1"/>
    <col min="13069" max="13069" width="5.44140625" style="595" customWidth="1"/>
    <col min="13070" max="13071" width="10.6640625" style="595" customWidth="1"/>
    <col min="13072" max="13072" width="9.6640625" style="595" customWidth="1"/>
    <col min="13073" max="13074" width="10.6640625" style="595" customWidth="1"/>
    <col min="13075" max="13075" width="9.6640625" style="595" customWidth="1"/>
    <col min="13076" max="13077" width="10.6640625" style="595" customWidth="1"/>
    <col min="13078" max="13078" width="9.6640625" style="595" customWidth="1"/>
    <col min="13079" max="13079" width="52.77734375" style="595" customWidth="1"/>
    <col min="13080" max="13080" width="5.44140625" style="595" customWidth="1"/>
    <col min="13081" max="13082" width="10.6640625" style="595" customWidth="1"/>
    <col min="13083" max="13083" width="9.6640625" style="595" customWidth="1"/>
    <col min="13084" max="13085" width="10.6640625" style="595" customWidth="1"/>
    <col min="13086" max="13086" width="9.6640625" style="595" customWidth="1"/>
    <col min="13087" max="13088" width="10.6640625" style="595" customWidth="1"/>
    <col min="13089" max="13089" width="9.6640625" style="595" customWidth="1"/>
    <col min="13090" max="13090" width="52" style="595" customWidth="1"/>
    <col min="13091" max="13091" width="5.44140625" style="595" customWidth="1"/>
    <col min="13092" max="13093" width="10.6640625" style="595" customWidth="1"/>
    <col min="13094" max="13094" width="9.6640625" style="595" customWidth="1"/>
    <col min="13095" max="13096" width="10.6640625" style="595" customWidth="1"/>
    <col min="13097" max="13097" width="10.21875" style="595" customWidth="1"/>
    <col min="13098" max="13099" width="10.6640625" style="595" customWidth="1"/>
    <col min="13100" max="13100" width="9.6640625" style="595" customWidth="1"/>
    <col min="13101" max="13101" width="54.21875" style="595" customWidth="1"/>
    <col min="13102" max="13102" width="5.44140625" style="595" customWidth="1"/>
    <col min="13103" max="13104" width="10.6640625" style="595" customWidth="1"/>
    <col min="13105" max="13105" width="9.6640625" style="595" customWidth="1"/>
    <col min="13106" max="13106" width="8.33203125" style="595" customWidth="1"/>
    <col min="13107" max="13107" width="10.109375" style="595" bestFit="1" customWidth="1"/>
    <col min="13108" max="13108" width="10.44140625" style="595" bestFit="1" customWidth="1"/>
    <col min="13109" max="13109" width="10.44140625" style="595" customWidth="1"/>
    <col min="13110" max="13312" width="8.33203125" style="595"/>
    <col min="13313" max="13313" width="52.44140625" style="595" customWidth="1"/>
    <col min="13314" max="13314" width="5.44140625" style="595" customWidth="1"/>
    <col min="13315" max="13316" width="10.6640625" style="595" customWidth="1"/>
    <col min="13317" max="13317" width="9.6640625" style="595" customWidth="1"/>
    <col min="13318" max="13319" width="10.6640625" style="595" customWidth="1"/>
    <col min="13320" max="13320" width="9.6640625" style="595" customWidth="1"/>
    <col min="13321" max="13322" width="10.6640625" style="595" customWidth="1"/>
    <col min="13323" max="13323" width="9.6640625" style="595" customWidth="1"/>
    <col min="13324" max="13324" width="51.88671875" style="595" customWidth="1"/>
    <col min="13325" max="13325" width="5.44140625" style="595" customWidth="1"/>
    <col min="13326" max="13327" width="10.6640625" style="595" customWidth="1"/>
    <col min="13328" max="13328" width="9.6640625" style="595" customWidth="1"/>
    <col min="13329" max="13330" width="10.6640625" style="595" customWidth="1"/>
    <col min="13331" max="13331" width="9.6640625" style="595" customWidth="1"/>
    <col min="13332" max="13333" width="10.6640625" style="595" customWidth="1"/>
    <col min="13334" max="13334" width="9.6640625" style="595" customWidth="1"/>
    <col min="13335" max="13335" width="52.77734375" style="595" customWidth="1"/>
    <col min="13336" max="13336" width="5.44140625" style="595" customWidth="1"/>
    <col min="13337" max="13338" width="10.6640625" style="595" customWidth="1"/>
    <col min="13339" max="13339" width="9.6640625" style="595" customWidth="1"/>
    <col min="13340" max="13341" width="10.6640625" style="595" customWidth="1"/>
    <col min="13342" max="13342" width="9.6640625" style="595" customWidth="1"/>
    <col min="13343" max="13344" width="10.6640625" style="595" customWidth="1"/>
    <col min="13345" max="13345" width="9.6640625" style="595" customWidth="1"/>
    <col min="13346" max="13346" width="52" style="595" customWidth="1"/>
    <col min="13347" max="13347" width="5.44140625" style="595" customWidth="1"/>
    <col min="13348" max="13349" width="10.6640625" style="595" customWidth="1"/>
    <col min="13350" max="13350" width="9.6640625" style="595" customWidth="1"/>
    <col min="13351" max="13352" width="10.6640625" style="595" customWidth="1"/>
    <col min="13353" max="13353" width="10.21875" style="595" customWidth="1"/>
    <col min="13354" max="13355" width="10.6640625" style="595" customWidth="1"/>
    <col min="13356" max="13356" width="9.6640625" style="595" customWidth="1"/>
    <col min="13357" max="13357" width="54.21875" style="595" customWidth="1"/>
    <col min="13358" max="13358" width="5.44140625" style="595" customWidth="1"/>
    <col min="13359" max="13360" width="10.6640625" style="595" customWidth="1"/>
    <col min="13361" max="13361" width="9.6640625" style="595" customWidth="1"/>
    <col min="13362" max="13362" width="8.33203125" style="595" customWidth="1"/>
    <col min="13363" max="13363" width="10.109375" style="595" bestFit="1" customWidth="1"/>
    <col min="13364" max="13364" width="10.44140625" style="595" bestFit="1" customWidth="1"/>
    <col min="13365" max="13365" width="10.44140625" style="595" customWidth="1"/>
    <col min="13366" max="13568" width="8.33203125" style="595"/>
    <col min="13569" max="13569" width="52.44140625" style="595" customWidth="1"/>
    <col min="13570" max="13570" width="5.44140625" style="595" customWidth="1"/>
    <col min="13571" max="13572" width="10.6640625" style="595" customWidth="1"/>
    <col min="13573" max="13573" width="9.6640625" style="595" customWidth="1"/>
    <col min="13574" max="13575" width="10.6640625" style="595" customWidth="1"/>
    <col min="13576" max="13576" width="9.6640625" style="595" customWidth="1"/>
    <col min="13577" max="13578" width="10.6640625" style="595" customWidth="1"/>
    <col min="13579" max="13579" width="9.6640625" style="595" customWidth="1"/>
    <col min="13580" max="13580" width="51.88671875" style="595" customWidth="1"/>
    <col min="13581" max="13581" width="5.44140625" style="595" customWidth="1"/>
    <col min="13582" max="13583" width="10.6640625" style="595" customWidth="1"/>
    <col min="13584" max="13584" width="9.6640625" style="595" customWidth="1"/>
    <col min="13585" max="13586" width="10.6640625" style="595" customWidth="1"/>
    <col min="13587" max="13587" width="9.6640625" style="595" customWidth="1"/>
    <col min="13588" max="13589" width="10.6640625" style="595" customWidth="1"/>
    <col min="13590" max="13590" width="9.6640625" style="595" customWidth="1"/>
    <col min="13591" max="13591" width="52.77734375" style="595" customWidth="1"/>
    <col min="13592" max="13592" width="5.44140625" style="595" customWidth="1"/>
    <col min="13593" max="13594" width="10.6640625" style="595" customWidth="1"/>
    <col min="13595" max="13595" width="9.6640625" style="595" customWidth="1"/>
    <col min="13596" max="13597" width="10.6640625" style="595" customWidth="1"/>
    <col min="13598" max="13598" width="9.6640625" style="595" customWidth="1"/>
    <col min="13599" max="13600" width="10.6640625" style="595" customWidth="1"/>
    <col min="13601" max="13601" width="9.6640625" style="595" customWidth="1"/>
    <col min="13602" max="13602" width="52" style="595" customWidth="1"/>
    <col min="13603" max="13603" width="5.44140625" style="595" customWidth="1"/>
    <col min="13604" max="13605" width="10.6640625" style="595" customWidth="1"/>
    <col min="13606" max="13606" width="9.6640625" style="595" customWidth="1"/>
    <col min="13607" max="13608" width="10.6640625" style="595" customWidth="1"/>
    <col min="13609" max="13609" width="10.21875" style="595" customWidth="1"/>
    <col min="13610" max="13611" width="10.6640625" style="595" customWidth="1"/>
    <col min="13612" max="13612" width="9.6640625" style="595" customWidth="1"/>
    <col min="13613" max="13613" width="54.21875" style="595" customWidth="1"/>
    <col min="13614" max="13614" width="5.44140625" style="595" customWidth="1"/>
    <col min="13615" max="13616" width="10.6640625" style="595" customWidth="1"/>
    <col min="13617" max="13617" width="9.6640625" style="595" customWidth="1"/>
    <col min="13618" max="13618" width="8.33203125" style="595" customWidth="1"/>
    <col min="13619" max="13619" width="10.109375" style="595" bestFit="1" customWidth="1"/>
    <col min="13620" max="13620" width="10.44140625" style="595" bestFit="1" customWidth="1"/>
    <col min="13621" max="13621" width="10.44140625" style="595" customWidth="1"/>
    <col min="13622" max="13824" width="8.33203125" style="595"/>
    <col min="13825" max="13825" width="52.44140625" style="595" customWidth="1"/>
    <col min="13826" max="13826" width="5.44140625" style="595" customWidth="1"/>
    <col min="13827" max="13828" width="10.6640625" style="595" customWidth="1"/>
    <col min="13829" max="13829" width="9.6640625" style="595" customWidth="1"/>
    <col min="13830" max="13831" width="10.6640625" style="595" customWidth="1"/>
    <col min="13832" max="13832" width="9.6640625" style="595" customWidth="1"/>
    <col min="13833" max="13834" width="10.6640625" style="595" customWidth="1"/>
    <col min="13835" max="13835" width="9.6640625" style="595" customWidth="1"/>
    <col min="13836" max="13836" width="51.88671875" style="595" customWidth="1"/>
    <col min="13837" max="13837" width="5.44140625" style="595" customWidth="1"/>
    <col min="13838" max="13839" width="10.6640625" style="595" customWidth="1"/>
    <col min="13840" max="13840" width="9.6640625" style="595" customWidth="1"/>
    <col min="13841" max="13842" width="10.6640625" style="595" customWidth="1"/>
    <col min="13843" max="13843" width="9.6640625" style="595" customWidth="1"/>
    <col min="13844" max="13845" width="10.6640625" style="595" customWidth="1"/>
    <col min="13846" max="13846" width="9.6640625" style="595" customWidth="1"/>
    <col min="13847" max="13847" width="52.77734375" style="595" customWidth="1"/>
    <col min="13848" max="13848" width="5.44140625" style="595" customWidth="1"/>
    <col min="13849" max="13850" width="10.6640625" style="595" customWidth="1"/>
    <col min="13851" max="13851" width="9.6640625" style="595" customWidth="1"/>
    <col min="13852" max="13853" width="10.6640625" style="595" customWidth="1"/>
    <col min="13854" max="13854" width="9.6640625" style="595" customWidth="1"/>
    <col min="13855" max="13856" width="10.6640625" style="595" customWidth="1"/>
    <col min="13857" max="13857" width="9.6640625" style="595" customWidth="1"/>
    <col min="13858" max="13858" width="52" style="595" customWidth="1"/>
    <col min="13859" max="13859" width="5.44140625" style="595" customWidth="1"/>
    <col min="13860" max="13861" width="10.6640625" style="595" customWidth="1"/>
    <col min="13862" max="13862" width="9.6640625" style="595" customWidth="1"/>
    <col min="13863" max="13864" width="10.6640625" style="595" customWidth="1"/>
    <col min="13865" max="13865" width="10.21875" style="595" customWidth="1"/>
    <col min="13866" max="13867" width="10.6640625" style="595" customWidth="1"/>
    <col min="13868" max="13868" width="9.6640625" style="595" customWidth="1"/>
    <col min="13869" max="13869" width="54.21875" style="595" customWidth="1"/>
    <col min="13870" max="13870" width="5.44140625" style="595" customWidth="1"/>
    <col min="13871" max="13872" width="10.6640625" style="595" customWidth="1"/>
    <col min="13873" max="13873" width="9.6640625" style="595" customWidth="1"/>
    <col min="13874" max="13874" width="8.33203125" style="595" customWidth="1"/>
    <col min="13875" max="13875" width="10.109375" style="595" bestFit="1" customWidth="1"/>
    <col min="13876" max="13876" width="10.44140625" style="595" bestFit="1" customWidth="1"/>
    <col min="13877" max="13877" width="10.44140625" style="595" customWidth="1"/>
    <col min="13878" max="14080" width="8.33203125" style="595"/>
    <col min="14081" max="14081" width="52.44140625" style="595" customWidth="1"/>
    <col min="14082" max="14082" width="5.44140625" style="595" customWidth="1"/>
    <col min="14083" max="14084" width="10.6640625" style="595" customWidth="1"/>
    <col min="14085" max="14085" width="9.6640625" style="595" customWidth="1"/>
    <col min="14086" max="14087" width="10.6640625" style="595" customWidth="1"/>
    <col min="14088" max="14088" width="9.6640625" style="595" customWidth="1"/>
    <col min="14089" max="14090" width="10.6640625" style="595" customWidth="1"/>
    <col min="14091" max="14091" width="9.6640625" style="595" customWidth="1"/>
    <col min="14092" max="14092" width="51.88671875" style="595" customWidth="1"/>
    <col min="14093" max="14093" width="5.44140625" style="595" customWidth="1"/>
    <col min="14094" max="14095" width="10.6640625" style="595" customWidth="1"/>
    <col min="14096" max="14096" width="9.6640625" style="595" customWidth="1"/>
    <col min="14097" max="14098" width="10.6640625" style="595" customWidth="1"/>
    <col min="14099" max="14099" width="9.6640625" style="595" customWidth="1"/>
    <col min="14100" max="14101" width="10.6640625" style="595" customWidth="1"/>
    <col min="14102" max="14102" width="9.6640625" style="595" customWidth="1"/>
    <col min="14103" max="14103" width="52.77734375" style="595" customWidth="1"/>
    <col min="14104" max="14104" width="5.44140625" style="595" customWidth="1"/>
    <col min="14105" max="14106" width="10.6640625" style="595" customWidth="1"/>
    <col min="14107" max="14107" width="9.6640625" style="595" customWidth="1"/>
    <col min="14108" max="14109" width="10.6640625" style="595" customWidth="1"/>
    <col min="14110" max="14110" width="9.6640625" style="595" customWidth="1"/>
    <col min="14111" max="14112" width="10.6640625" style="595" customWidth="1"/>
    <col min="14113" max="14113" width="9.6640625" style="595" customWidth="1"/>
    <col min="14114" max="14114" width="52" style="595" customWidth="1"/>
    <col min="14115" max="14115" width="5.44140625" style="595" customWidth="1"/>
    <col min="14116" max="14117" width="10.6640625" style="595" customWidth="1"/>
    <col min="14118" max="14118" width="9.6640625" style="595" customWidth="1"/>
    <col min="14119" max="14120" width="10.6640625" style="595" customWidth="1"/>
    <col min="14121" max="14121" width="10.21875" style="595" customWidth="1"/>
    <col min="14122" max="14123" width="10.6640625" style="595" customWidth="1"/>
    <col min="14124" max="14124" width="9.6640625" style="595" customWidth="1"/>
    <col min="14125" max="14125" width="54.21875" style="595" customWidth="1"/>
    <col min="14126" max="14126" width="5.44140625" style="595" customWidth="1"/>
    <col min="14127" max="14128" width="10.6640625" style="595" customWidth="1"/>
    <col min="14129" max="14129" width="9.6640625" style="595" customWidth="1"/>
    <col min="14130" max="14130" width="8.33203125" style="595" customWidth="1"/>
    <col min="14131" max="14131" width="10.109375" style="595" bestFit="1" customWidth="1"/>
    <col min="14132" max="14132" width="10.44140625" style="595" bestFit="1" customWidth="1"/>
    <col min="14133" max="14133" width="10.44140625" style="595" customWidth="1"/>
    <col min="14134" max="14336" width="8.33203125" style="595"/>
    <col min="14337" max="14337" width="52.44140625" style="595" customWidth="1"/>
    <col min="14338" max="14338" width="5.44140625" style="595" customWidth="1"/>
    <col min="14339" max="14340" width="10.6640625" style="595" customWidth="1"/>
    <col min="14341" max="14341" width="9.6640625" style="595" customWidth="1"/>
    <col min="14342" max="14343" width="10.6640625" style="595" customWidth="1"/>
    <col min="14344" max="14344" width="9.6640625" style="595" customWidth="1"/>
    <col min="14345" max="14346" width="10.6640625" style="595" customWidth="1"/>
    <col min="14347" max="14347" width="9.6640625" style="595" customWidth="1"/>
    <col min="14348" max="14348" width="51.88671875" style="595" customWidth="1"/>
    <col min="14349" max="14349" width="5.44140625" style="595" customWidth="1"/>
    <col min="14350" max="14351" width="10.6640625" style="595" customWidth="1"/>
    <col min="14352" max="14352" width="9.6640625" style="595" customWidth="1"/>
    <col min="14353" max="14354" width="10.6640625" style="595" customWidth="1"/>
    <col min="14355" max="14355" width="9.6640625" style="595" customWidth="1"/>
    <col min="14356" max="14357" width="10.6640625" style="595" customWidth="1"/>
    <col min="14358" max="14358" width="9.6640625" style="595" customWidth="1"/>
    <col min="14359" max="14359" width="52.77734375" style="595" customWidth="1"/>
    <col min="14360" max="14360" width="5.44140625" style="595" customWidth="1"/>
    <col min="14361" max="14362" width="10.6640625" style="595" customWidth="1"/>
    <col min="14363" max="14363" width="9.6640625" style="595" customWidth="1"/>
    <col min="14364" max="14365" width="10.6640625" style="595" customWidth="1"/>
    <col min="14366" max="14366" width="9.6640625" style="595" customWidth="1"/>
    <col min="14367" max="14368" width="10.6640625" style="595" customWidth="1"/>
    <col min="14369" max="14369" width="9.6640625" style="595" customWidth="1"/>
    <col min="14370" max="14370" width="52" style="595" customWidth="1"/>
    <col min="14371" max="14371" width="5.44140625" style="595" customWidth="1"/>
    <col min="14372" max="14373" width="10.6640625" style="595" customWidth="1"/>
    <col min="14374" max="14374" width="9.6640625" style="595" customWidth="1"/>
    <col min="14375" max="14376" width="10.6640625" style="595" customWidth="1"/>
    <col min="14377" max="14377" width="10.21875" style="595" customWidth="1"/>
    <col min="14378" max="14379" width="10.6640625" style="595" customWidth="1"/>
    <col min="14380" max="14380" width="9.6640625" style="595" customWidth="1"/>
    <col min="14381" max="14381" width="54.21875" style="595" customWidth="1"/>
    <col min="14382" max="14382" width="5.44140625" style="595" customWidth="1"/>
    <col min="14383" max="14384" width="10.6640625" style="595" customWidth="1"/>
    <col min="14385" max="14385" width="9.6640625" style="595" customWidth="1"/>
    <col min="14386" max="14386" width="8.33203125" style="595" customWidth="1"/>
    <col min="14387" max="14387" width="10.109375" style="595" bestFit="1" customWidth="1"/>
    <col min="14388" max="14388" width="10.44140625" style="595" bestFit="1" customWidth="1"/>
    <col min="14389" max="14389" width="10.44140625" style="595" customWidth="1"/>
    <col min="14390" max="14592" width="8.33203125" style="595"/>
    <col min="14593" max="14593" width="52.44140625" style="595" customWidth="1"/>
    <col min="14594" max="14594" width="5.44140625" style="595" customWidth="1"/>
    <col min="14595" max="14596" width="10.6640625" style="595" customWidth="1"/>
    <col min="14597" max="14597" width="9.6640625" style="595" customWidth="1"/>
    <col min="14598" max="14599" width="10.6640625" style="595" customWidth="1"/>
    <col min="14600" max="14600" width="9.6640625" style="595" customWidth="1"/>
    <col min="14601" max="14602" width="10.6640625" style="595" customWidth="1"/>
    <col min="14603" max="14603" width="9.6640625" style="595" customWidth="1"/>
    <col min="14604" max="14604" width="51.88671875" style="595" customWidth="1"/>
    <col min="14605" max="14605" width="5.44140625" style="595" customWidth="1"/>
    <col min="14606" max="14607" width="10.6640625" style="595" customWidth="1"/>
    <col min="14608" max="14608" width="9.6640625" style="595" customWidth="1"/>
    <col min="14609" max="14610" width="10.6640625" style="595" customWidth="1"/>
    <col min="14611" max="14611" width="9.6640625" style="595" customWidth="1"/>
    <col min="14612" max="14613" width="10.6640625" style="595" customWidth="1"/>
    <col min="14614" max="14614" width="9.6640625" style="595" customWidth="1"/>
    <col min="14615" max="14615" width="52.77734375" style="595" customWidth="1"/>
    <col min="14616" max="14616" width="5.44140625" style="595" customWidth="1"/>
    <col min="14617" max="14618" width="10.6640625" style="595" customWidth="1"/>
    <col min="14619" max="14619" width="9.6640625" style="595" customWidth="1"/>
    <col min="14620" max="14621" width="10.6640625" style="595" customWidth="1"/>
    <col min="14622" max="14622" width="9.6640625" style="595" customWidth="1"/>
    <col min="14623" max="14624" width="10.6640625" style="595" customWidth="1"/>
    <col min="14625" max="14625" width="9.6640625" style="595" customWidth="1"/>
    <col min="14626" max="14626" width="52" style="595" customWidth="1"/>
    <col min="14627" max="14627" width="5.44140625" style="595" customWidth="1"/>
    <col min="14628" max="14629" width="10.6640625" style="595" customWidth="1"/>
    <col min="14630" max="14630" width="9.6640625" style="595" customWidth="1"/>
    <col min="14631" max="14632" width="10.6640625" style="595" customWidth="1"/>
    <col min="14633" max="14633" width="10.21875" style="595" customWidth="1"/>
    <col min="14634" max="14635" width="10.6640625" style="595" customWidth="1"/>
    <col min="14636" max="14636" width="9.6640625" style="595" customWidth="1"/>
    <col min="14637" max="14637" width="54.21875" style="595" customWidth="1"/>
    <col min="14638" max="14638" width="5.44140625" style="595" customWidth="1"/>
    <col min="14639" max="14640" width="10.6640625" style="595" customWidth="1"/>
    <col min="14641" max="14641" width="9.6640625" style="595" customWidth="1"/>
    <col min="14642" max="14642" width="8.33203125" style="595" customWidth="1"/>
    <col min="14643" max="14643" width="10.109375" style="595" bestFit="1" customWidth="1"/>
    <col min="14644" max="14644" width="10.44140625" style="595" bestFit="1" customWidth="1"/>
    <col min="14645" max="14645" width="10.44140625" style="595" customWidth="1"/>
    <col min="14646" max="14848" width="8.33203125" style="595"/>
    <col min="14849" max="14849" width="52.44140625" style="595" customWidth="1"/>
    <col min="14850" max="14850" width="5.44140625" style="595" customWidth="1"/>
    <col min="14851" max="14852" width="10.6640625" style="595" customWidth="1"/>
    <col min="14853" max="14853" width="9.6640625" style="595" customWidth="1"/>
    <col min="14854" max="14855" width="10.6640625" style="595" customWidth="1"/>
    <col min="14856" max="14856" width="9.6640625" style="595" customWidth="1"/>
    <col min="14857" max="14858" width="10.6640625" style="595" customWidth="1"/>
    <col min="14859" max="14859" width="9.6640625" style="595" customWidth="1"/>
    <col min="14860" max="14860" width="51.88671875" style="595" customWidth="1"/>
    <col min="14861" max="14861" width="5.44140625" style="595" customWidth="1"/>
    <col min="14862" max="14863" width="10.6640625" style="595" customWidth="1"/>
    <col min="14864" max="14864" width="9.6640625" style="595" customWidth="1"/>
    <col min="14865" max="14866" width="10.6640625" style="595" customWidth="1"/>
    <col min="14867" max="14867" width="9.6640625" style="595" customWidth="1"/>
    <col min="14868" max="14869" width="10.6640625" style="595" customWidth="1"/>
    <col min="14870" max="14870" width="9.6640625" style="595" customWidth="1"/>
    <col min="14871" max="14871" width="52.77734375" style="595" customWidth="1"/>
    <col min="14872" max="14872" width="5.44140625" style="595" customWidth="1"/>
    <col min="14873" max="14874" width="10.6640625" style="595" customWidth="1"/>
    <col min="14875" max="14875" width="9.6640625" style="595" customWidth="1"/>
    <col min="14876" max="14877" width="10.6640625" style="595" customWidth="1"/>
    <col min="14878" max="14878" width="9.6640625" style="595" customWidth="1"/>
    <col min="14879" max="14880" width="10.6640625" style="595" customWidth="1"/>
    <col min="14881" max="14881" width="9.6640625" style="595" customWidth="1"/>
    <col min="14882" max="14882" width="52" style="595" customWidth="1"/>
    <col min="14883" max="14883" width="5.44140625" style="595" customWidth="1"/>
    <col min="14884" max="14885" width="10.6640625" style="595" customWidth="1"/>
    <col min="14886" max="14886" width="9.6640625" style="595" customWidth="1"/>
    <col min="14887" max="14888" width="10.6640625" style="595" customWidth="1"/>
    <col min="14889" max="14889" width="10.21875" style="595" customWidth="1"/>
    <col min="14890" max="14891" width="10.6640625" style="595" customWidth="1"/>
    <col min="14892" max="14892" width="9.6640625" style="595" customWidth="1"/>
    <col min="14893" max="14893" width="54.21875" style="595" customWidth="1"/>
    <col min="14894" max="14894" width="5.44140625" style="595" customWidth="1"/>
    <col min="14895" max="14896" width="10.6640625" style="595" customWidth="1"/>
    <col min="14897" max="14897" width="9.6640625" style="595" customWidth="1"/>
    <col min="14898" max="14898" width="8.33203125" style="595" customWidth="1"/>
    <col min="14899" max="14899" width="10.109375" style="595" bestFit="1" customWidth="1"/>
    <col min="14900" max="14900" width="10.44140625" style="595" bestFit="1" customWidth="1"/>
    <col min="14901" max="14901" width="10.44140625" style="595" customWidth="1"/>
    <col min="14902" max="15104" width="8.33203125" style="595"/>
    <col min="15105" max="15105" width="52.44140625" style="595" customWidth="1"/>
    <col min="15106" max="15106" width="5.44140625" style="595" customWidth="1"/>
    <col min="15107" max="15108" width="10.6640625" style="595" customWidth="1"/>
    <col min="15109" max="15109" width="9.6640625" style="595" customWidth="1"/>
    <col min="15110" max="15111" width="10.6640625" style="595" customWidth="1"/>
    <col min="15112" max="15112" width="9.6640625" style="595" customWidth="1"/>
    <col min="15113" max="15114" width="10.6640625" style="595" customWidth="1"/>
    <col min="15115" max="15115" width="9.6640625" style="595" customWidth="1"/>
    <col min="15116" max="15116" width="51.88671875" style="595" customWidth="1"/>
    <col min="15117" max="15117" width="5.44140625" style="595" customWidth="1"/>
    <col min="15118" max="15119" width="10.6640625" style="595" customWidth="1"/>
    <col min="15120" max="15120" width="9.6640625" style="595" customWidth="1"/>
    <col min="15121" max="15122" width="10.6640625" style="595" customWidth="1"/>
    <col min="15123" max="15123" width="9.6640625" style="595" customWidth="1"/>
    <col min="15124" max="15125" width="10.6640625" style="595" customWidth="1"/>
    <col min="15126" max="15126" width="9.6640625" style="595" customWidth="1"/>
    <col min="15127" max="15127" width="52.77734375" style="595" customWidth="1"/>
    <col min="15128" max="15128" width="5.44140625" style="595" customWidth="1"/>
    <col min="15129" max="15130" width="10.6640625" style="595" customWidth="1"/>
    <col min="15131" max="15131" width="9.6640625" style="595" customWidth="1"/>
    <col min="15132" max="15133" width="10.6640625" style="595" customWidth="1"/>
    <col min="15134" max="15134" width="9.6640625" style="595" customWidth="1"/>
    <col min="15135" max="15136" width="10.6640625" style="595" customWidth="1"/>
    <col min="15137" max="15137" width="9.6640625" style="595" customWidth="1"/>
    <col min="15138" max="15138" width="52" style="595" customWidth="1"/>
    <col min="15139" max="15139" width="5.44140625" style="595" customWidth="1"/>
    <col min="15140" max="15141" width="10.6640625" style="595" customWidth="1"/>
    <col min="15142" max="15142" width="9.6640625" style="595" customWidth="1"/>
    <col min="15143" max="15144" width="10.6640625" style="595" customWidth="1"/>
    <col min="15145" max="15145" width="10.21875" style="595" customWidth="1"/>
    <col min="15146" max="15147" width="10.6640625" style="595" customWidth="1"/>
    <col min="15148" max="15148" width="9.6640625" style="595" customWidth="1"/>
    <col min="15149" max="15149" width="54.21875" style="595" customWidth="1"/>
    <col min="15150" max="15150" width="5.44140625" style="595" customWidth="1"/>
    <col min="15151" max="15152" width="10.6640625" style="595" customWidth="1"/>
    <col min="15153" max="15153" width="9.6640625" style="595" customWidth="1"/>
    <col min="15154" max="15154" width="8.33203125" style="595" customWidth="1"/>
    <col min="15155" max="15155" width="10.109375" style="595" bestFit="1" customWidth="1"/>
    <col min="15156" max="15156" width="10.44140625" style="595" bestFit="1" customWidth="1"/>
    <col min="15157" max="15157" width="10.44140625" style="595" customWidth="1"/>
    <col min="15158" max="15360" width="8.33203125" style="595"/>
    <col min="15361" max="15361" width="52.44140625" style="595" customWidth="1"/>
    <col min="15362" max="15362" width="5.44140625" style="595" customWidth="1"/>
    <col min="15363" max="15364" width="10.6640625" style="595" customWidth="1"/>
    <col min="15365" max="15365" width="9.6640625" style="595" customWidth="1"/>
    <col min="15366" max="15367" width="10.6640625" style="595" customWidth="1"/>
    <col min="15368" max="15368" width="9.6640625" style="595" customWidth="1"/>
    <col min="15369" max="15370" width="10.6640625" style="595" customWidth="1"/>
    <col min="15371" max="15371" width="9.6640625" style="595" customWidth="1"/>
    <col min="15372" max="15372" width="51.88671875" style="595" customWidth="1"/>
    <col min="15373" max="15373" width="5.44140625" style="595" customWidth="1"/>
    <col min="15374" max="15375" width="10.6640625" style="595" customWidth="1"/>
    <col min="15376" max="15376" width="9.6640625" style="595" customWidth="1"/>
    <col min="15377" max="15378" width="10.6640625" style="595" customWidth="1"/>
    <col min="15379" max="15379" width="9.6640625" style="595" customWidth="1"/>
    <col min="15380" max="15381" width="10.6640625" style="595" customWidth="1"/>
    <col min="15382" max="15382" width="9.6640625" style="595" customWidth="1"/>
    <col min="15383" max="15383" width="52.77734375" style="595" customWidth="1"/>
    <col min="15384" max="15384" width="5.44140625" style="595" customWidth="1"/>
    <col min="15385" max="15386" width="10.6640625" style="595" customWidth="1"/>
    <col min="15387" max="15387" width="9.6640625" style="595" customWidth="1"/>
    <col min="15388" max="15389" width="10.6640625" style="595" customWidth="1"/>
    <col min="15390" max="15390" width="9.6640625" style="595" customWidth="1"/>
    <col min="15391" max="15392" width="10.6640625" style="595" customWidth="1"/>
    <col min="15393" max="15393" width="9.6640625" style="595" customWidth="1"/>
    <col min="15394" max="15394" width="52" style="595" customWidth="1"/>
    <col min="15395" max="15395" width="5.44140625" style="595" customWidth="1"/>
    <col min="15396" max="15397" width="10.6640625" style="595" customWidth="1"/>
    <col min="15398" max="15398" width="9.6640625" style="595" customWidth="1"/>
    <col min="15399" max="15400" width="10.6640625" style="595" customWidth="1"/>
    <col min="15401" max="15401" width="10.21875" style="595" customWidth="1"/>
    <col min="15402" max="15403" width="10.6640625" style="595" customWidth="1"/>
    <col min="15404" max="15404" width="9.6640625" style="595" customWidth="1"/>
    <col min="15405" max="15405" width="54.21875" style="595" customWidth="1"/>
    <col min="15406" max="15406" width="5.44140625" style="595" customWidth="1"/>
    <col min="15407" max="15408" width="10.6640625" style="595" customWidth="1"/>
    <col min="15409" max="15409" width="9.6640625" style="595" customWidth="1"/>
    <col min="15410" max="15410" width="8.33203125" style="595" customWidth="1"/>
    <col min="15411" max="15411" width="10.109375" style="595" bestFit="1" customWidth="1"/>
    <col min="15412" max="15412" width="10.44140625" style="595" bestFit="1" customWidth="1"/>
    <col min="15413" max="15413" width="10.44140625" style="595" customWidth="1"/>
    <col min="15414" max="15616" width="8.33203125" style="595"/>
    <col min="15617" max="15617" width="52.44140625" style="595" customWidth="1"/>
    <col min="15618" max="15618" width="5.44140625" style="595" customWidth="1"/>
    <col min="15619" max="15620" width="10.6640625" style="595" customWidth="1"/>
    <col min="15621" max="15621" width="9.6640625" style="595" customWidth="1"/>
    <col min="15622" max="15623" width="10.6640625" style="595" customWidth="1"/>
    <col min="15624" max="15624" width="9.6640625" style="595" customWidth="1"/>
    <col min="15625" max="15626" width="10.6640625" style="595" customWidth="1"/>
    <col min="15627" max="15627" width="9.6640625" style="595" customWidth="1"/>
    <col min="15628" max="15628" width="51.88671875" style="595" customWidth="1"/>
    <col min="15629" max="15629" width="5.44140625" style="595" customWidth="1"/>
    <col min="15630" max="15631" width="10.6640625" style="595" customWidth="1"/>
    <col min="15632" max="15632" width="9.6640625" style="595" customWidth="1"/>
    <col min="15633" max="15634" width="10.6640625" style="595" customWidth="1"/>
    <col min="15635" max="15635" width="9.6640625" style="595" customWidth="1"/>
    <col min="15636" max="15637" width="10.6640625" style="595" customWidth="1"/>
    <col min="15638" max="15638" width="9.6640625" style="595" customWidth="1"/>
    <col min="15639" max="15639" width="52.77734375" style="595" customWidth="1"/>
    <col min="15640" max="15640" width="5.44140625" style="595" customWidth="1"/>
    <col min="15641" max="15642" width="10.6640625" style="595" customWidth="1"/>
    <col min="15643" max="15643" width="9.6640625" style="595" customWidth="1"/>
    <col min="15644" max="15645" width="10.6640625" style="595" customWidth="1"/>
    <col min="15646" max="15646" width="9.6640625" style="595" customWidth="1"/>
    <col min="15647" max="15648" width="10.6640625" style="595" customWidth="1"/>
    <col min="15649" max="15649" width="9.6640625" style="595" customWidth="1"/>
    <col min="15650" max="15650" width="52" style="595" customWidth="1"/>
    <col min="15651" max="15651" width="5.44140625" style="595" customWidth="1"/>
    <col min="15652" max="15653" width="10.6640625" style="595" customWidth="1"/>
    <col min="15654" max="15654" width="9.6640625" style="595" customWidth="1"/>
    <col min="15655" max="15656" width="10.6640625" style="595" customWidth="1"/>
    <col min="15657" max="15657" width="10.21875" style="595" customWidth="1"/>
    <col min="15658" max="15659" width="10.6640625" style="595" customWidth="1"/>
    <col min="15660" max="15660" width="9.6640625" style="595" customWidth="1"/>
    <col min="15661" max="15661" width="54.21875" style="595" customWidth="1"/>
    <col min="15662" max="15662" width="5.44140625" style="595" customWidth="1"/>
    <col min="15663" max="15664" width="10.6640625" style="595" customWidth="1"/>
    <col min="15665" max="15665" width="9.6640625" style="595" customWidth="1"/>
    <col min="15666" max="15666" width="8.33203125" style="595" customWidth="1"/>
    <col min="15667" max="15667" width="10.109375" style="595" bestFit="1" customWidth="1"/>
    <col min="15668" max="15668" width="10.44140625" style="595" bestFit="1" customWidth="1"/>
    <col min="15669" max="15669" width="10.44140625" style="595" customWidth="1"/>
    <col min="15670" max="15872" width="8.33203125" style="595"/>
    <col min="15873" max="15873" width="52.44140625" style="595" customWidth="1"/>
    <col min="15874" max="15874" width="5.44140625" style="595" customWidth="1"/>
    <col min="15875" max="15876" width="10.6640625" style="595" customWidth="1"/>
    <col min="15877" max="15877" width="9.6640625" style="595" customWidth="1"/>
    <col min="15878" max="15879" width="10.6640625" style="595" customWidth="1"/>
    <col min="15880" max="15880" width="9.6640625" style="595" customWidth="1"/>
    <col min="15881" max="15882" width="10.6640625" style="595" customWidth="1"/>
    <col min="15883" max="15883" width="9.6640625" style="595" customWidth="1"/>
    <col min="15884" max="15884" width="51.88671875" style="595" customWidth="1"/>
    <col min="15885" max="15885" width="5.44140625" style="595" customWidth="1"/>
    <col min="15886" max="15887" width="10.6640625" style="595" customWidth="1"/>
    <col min="15888" max="15888" width="9.6640625" style="595" customWidth="1"/>
    <col min="15889" max="15890" width="10.6640625" style="595" customWidth="1"/>
    <col min="15891" max="15891" width="9.6640625" style="595" customWidth="1"/>
    <col min="15892" max="15893" width="10.6640625" style="595" customWidth="1"/>
    <col min="15894" max="15894" width="9.6640625" style="595" customWidth="1"/>
    <col min="15895" max="15895" width="52.77734375" style="595" customWidth="1"/>
    <col min="15896" max="15896" width="5.44140625" style="595" customWidth="1"/>
    <col min="15897" max="15898" width="10.6640625" style="595" customWidth="1"/>
    <col min="15899" max="15899" width="9.6640625" style="595" customWidth="1"/>
    <col min="15900" max="15901" width="10.6640625" style="595" customWidth="1"/>
    <col min="15902" max="15902" width="9.6640625" style="595" customWidth="1"/>
    <col min="15903" max="15904" width="10.6640625" style="595" customWidth="1"/>
    <col min="15905" max="15905" width="9.6640625" style="595" customWidth="1"/>
    <col min="15906" max="15906" width="52" style="595" customWidth="1"/>
    <col min="15907" max="15907" width="5.44140625" style="595" customWidth="1"/>
    <col min="15908" max="15909" width="10.6640625" style="595" customWidth="1"/>
    <col min="15910" max="15910" width="9.6640625" style="595" customWidth="1"/>
    <col min="15911" max="15912" width="10.6640625" style="595" customWidth="1"/>
    <col min="15913" max="15913" width="10.21875" style="595" customWidth="1"/>
    <col min="15914" max="15915" width="10.6640625" style="595" customWidth="1"/>
    <col min="15916" max="15916" width="9.6640625" style="595" customWidth="1"/>
    <col min="15917" max="15917" width="54.21875" style="595" customWidth="1"/>
    <col min="15918" max="15918" width="5.44140625" style="595" customWidth="1"/>
    <col min="15919" max="15920" width="10.6640625" style="595" customWidth="1"/>
    <col min="15921" max="15921" width="9.6640625" style="595" customWidth="1"/>
    <col min="15922" max="15922" width="8.33203125" style="595" customWidth="1"/>
    <col min="15923" max="15923" width="10.109375" style="595" bestFit="1" customWidth="1"/>
    <col min="15924" max="15924" width="10.44140625" style="595" bestFit="1" customWidth="1"/>
    <col min="15925" max="15925" width="10.44140625" style="595" customWidth="1"/>
    <col min="15926" max="16128" width="8.33203125" style="595"/>
    <col min="16129" max="16129" width="52.44140625" style="595" customWidth="1"/>
    <col min="16130" max="16130" width="5.44140625" style="595" customWidth="1"/>
    <col min="16131" max="16132" width="10.6640625" style="595" customWidth="1"/>
    <col min="16133" max="16133" width="9.6640625" style="595" customWidth="1"/>
    <col min="16134" max="16135" width="10.6640625" style="595" customWidth="1"/>
    <col min="16136" max="16136" width="9.6640625" style="595" customWidth="1"/>
    <col min="16137" max="16138" width="10.6640625" style="595" customWidth="1"/>
    <col min="16139" max="16139" width="9.6640625" style="595" customWidth="1"/>
    <col min="16140" max="16140" width="51.88671875" style="595" customWidth="1"/>
    <col min="16141" max="16141" width="5.44140625" style="595" customWidth="1"/>
    <col min="16142" max="16143" width="10.6640625" style="595" customWidth="1"/>
    <col min="16144" max="16144" width="9.6640625" style="595" customWidth="1"/>
    <col min="16145" max="16146" width="10.6640625" style="595" customWidth="1"/>
    <col min="16147" max="16147" width="9.6640625" style="595" customWidth="1"/>
    <col min="16148" max="16149" width="10.6640625" style="595" customWidth="1"/>
    <col min="16150" max="16150" width="9.6640625" style="595" customWidth="1"/>
    <col min="16151" max="16151" width="52.77734375" style="595" customWidth="1"/>
    <col min="16152" max="16152" width="5.44140625" style="595" customWidth="1"/>
    <col min="16153" max="16154" width="10.6640625" style="595" customWidth="1"/>
    <col min="16155" max="16155" width="9.6640625" style="595" customWidth="1"/>
    <col min="16156" max="16157" width="10.6640625" style="595" customWidth="1"/>
    <col min="16158" max="16158" width="9.6640625" style="595" customWidth="1"/>
    <col min="16159" max="16160" width="10.6640625" style="595" customWidth="1"/>
    <col min="16161" max="16161" width="9.6640625" style="595" customWidth="1"/>
    <col min="16162" max="16162" width="52" style="595" customWidth="1"/>
    <col min="16163" max="16163" width="5.44140625" style="595" customWidth="1"/>
    <col min="16164" max="16165" width="10.6640625" style="595" customWidth="1"/>
    <col min="16166" max="16166" width="9.6640625" style="595" customWidth="1"/>
    <col min="16167" max="16168" width="10.6640625" style="595" customWidth="1"/>
    <col min="16169" max="16169" width="10.21875" style="595" customWidth="1"/>
    <col min="16170" max="16171" width="10.6640625" style="595" customWidth="1"/>
    <col min="16172" max="16172" width="9.6640625" style="595" customWidth="1"/>
    <col min="16173" max="16173" width="54.21875" style="595" customWidth="1"/>
    <col min="16174" max="16174" width="5.44140625" style="595" customWidth="1"/>
    <col min="16175" max="16176" width="10.6640625" style="595" customWidth="1"/>
    <col min="16177" max="16177" width="9.6640625" style="595" customWidth="1"/>
    <col min="16178" max="16178" width="8.33203125" style="595" customWidth="1"/>
    <col min="16179" max="16179" width="10.109375" style="595" bestFit="1" customWidth="1"/>
    <col min="16180" max="16180" width="10.44140625" style="595" bestFit="1" customWidth="1"/>
    <col min="16181" max="16181" width="10.44140625" style="595" customWidth="1"/>
    <col min="16182" max="16384" width="8.33203125" style="595"/>
  </cols>
  <sheetData>
    <row r="1" spans="1:53" x14ac:dyDescent="0.25">
      <c r="A1" s="591"/>
      <c r="B1" s="586"/>
      <c r="C1" s="548"/>
      <c r="D1" s="548"/>
      <c r="E1" s="592"/>
      <c r="F1" s="593"/>
      <c r="G1" s="593"/>
      <c r="L1" s="591"/>
      <c r="M1" s="586"/>
      <c r="W1" s="591"/>
      <c r="X1" s="586"/>
      <c r="AH1" s="591"/>
      <c r="AI1" s="586"/>
      <c r="AS1" s="591"/>
      <c r="AT1" s="586"/>
    </row>
    <row r="2" spans="1:53" x14ac:dyDescent="0.25">
      <c r="A2" s="591"/>
      <c r="B2" s="586"/>
      <c r="C2" s="548"/>
      <c r="D2" s="548"/>
      <c r="E2" s="592"/>
      <c r="F2" s="593"/>
      <c r="G2" s="593"/>
      <c r="L2" s="591"/>
      <c r="M2" s="586"/>
      <c r="W2" s="591"/>
      <c r="X2" s="586"/>
      <c r="AH2" s="591"/>
      <c r="AI2" s="586"/>
      <c r="AS2" s="591"/>
      <c r="AT2" s="586"/>
    </row>
    <row r="3" spans="1:53" ht="13.2" customHeight="1" x14ac:dyDescent="0.25">
      <c r="A3" s="596" t="s">
        <v>218</v>
      </c>
      <c r="B3" s="597"/>
      <c r="C3" s="598" t="s">
        <v>485</v>
      </c>
      <c r="D3" s="599"/>
      <c r="E3" s="600"/>
      <c r="F3" s="598" t="s">
        <v>486</v>
      </c>
      <c r="G3" s="599"/>
      <c r="H3" s="600"/>
      <c r="I3" s="598" t="s">
        <v>487</v>
      </c>
      <c r="J3" s="599"/>
      <c r="K3" s="600"/>
      <c r="L3" s="596" t="s">
        <v>218</v>
      </c>
      <c r="M3" s="601"/>
      <c r="N3" s="598" t="s">
        <v>488</v>
      </c>
      <c r="O3" s="599"/>
      <c r="P3" s="600"/>
      <c r="Q3" s="598" t="s">
        <v>489</v>
      </c>
      <c r="R3" s="599"/>
      <c r="S3" s="600"/>
      <c r="T3" s="598" t="s">
        <v>490</v>
      </c>
      <c r="U3" s="599"/>
      <c r="V3" s="600"/>
      <c r="W3" s="596" t="s">
        <v>218</v>
      </c>
      <c r="X3" s="602"/>
      <c r="Y3" s="598" t="s">
        <v>491</v>
      </c>
      <c r="Z3" s="599"/>
      <c r="AA3" s="600"/>
      <c r="AB3" s="603" t="s">
        <v>492</v>
      </c>
      <c r="AC3" s="604"/>
      <c r="AD3" s="605"/>
      <c r="AE3" s="603" t="s">
        <v>493</v>
      </c>
      <c r="AF3" s="604"/>
      <c r="AG3" s="605"/>
      <c r="AH3" s="596" t="s">
        <v>218</v>
      </c>
      <c r="AI3" s="602"/>
      <c r="AJ3" s="598" t="s">
        <v>494</v>
      </c>
      <c r="AK3" s="599"/>
      <c r="AL3" s="600"/>
      <c r="AM3" s="598" t="s">
        <v>495</v>
      </c>
      <c r="AN3" s="599"/>
      <c r="AO3" s="600"/>
      <c r="AP3" s="598" t="s">
        <v>496</v>
      </c>
      <c r="AQ3" s="599"/>
      <c r="AR3" s="600"/>
      <c r="AS3" s="596" t="s">
        <v>218</v>
      </c>
      <c r="AT3" s="598" t="s">
        <v>497</v>
      </c>
      <c r="AU3" s="599"/>
      <c r="AV3" s="599"/>
      <c r="AW3" s="600"/>
      <c r="AX3" s="599" t="s">
        <v>498</v>
      </c>
      <c r="AY3" s="599"/>
      <c r="AZ3" s="600"/>
      <c r="BA3" s="606"/>
    </row>
    <row r="4" spans="1:53" ht="36.75" customHeight="1" x14ac:dyDescent="0.25">
      <c r="A4" s="607"/>
      <c r="B4" s="608"/>
      <c r="C4" s="609"/>
      <c r="D4" s="610"/>
      <c r="E4" s="611"/>
      <c r="F4" s="609"/>
      <c r="G4" s="610"/>
      <c r="H4" s="611"/>
      <c r="I4" s="609"/>
      <c r="J4" s="610"/>
      <c r="K4" s="611"/>
      <c r="L4" s="607"/>
      <c r="M4" s="612"/>
      <c r="N4" s="609"/>
      <c r="O4" s="610"/>
      <c r="P4" s="611"/>
      <c r="Q4" s="609"/>
      <c r="R4" s="610"/>
      <c r="S4" s="611"/>
      <c r="T4" s="609"/>
      <c r="U4" s="610"/>
      <c r="V4" s="611"/>
      <c r="W4" s="607"/>
      <c r="X4" s="613"/>
      <c r="Y4" s="609"/>
      <c r="Z4" s="610"/>
      <c r="AA4" s="611"/>
      <c r="AB4" s="614"/>
      <c r="AC4" s="615"/>
      <c r="AD4" s="616"/>
      <c r="AE4" s="614"/>
      <c r="AF4" s="615"/>
      <c r="AG4" s="616"/>
      <c r="AH4" s="607"/>
      <c r="AI4" s="613"/>
      <c r="AJ4" s="609"/>
      <c r="AK4" s="610"/>
      <c r="AL4" s="611"/>
      <c r="AM4" s="609"/>
      <c r="AN4" s="610"/>
      <c r="AO4" s="611"/>
      <c r="AP4" s="609"/>
      <c r="AQ4" s="610"/>
      <c r="AR4" s="611"/>
      <c r="AS4" s="607"/>
      <c r="AT4" s="609"/>
      <c r="AU4" s="610"/>
      <c r="AV4" s="610"/>
      <c r="AW4" s="611"/>
      <c r="AX4" s="610"/>
      <c r="AY4" s="610"/>
      <c r="AZ4" s="611"/>
      <c r="BA4" s="606"/>
    </row>
    <row r="5" spans="1:53" x14ac:dyDescent="0.25">
      <c r="A5" s="617"/>
      <c r="B5" s="618" t="s">
        <v>267</v>
      </c>
      <c r="C5" s="619" t="s">
        <v>222</v>
      </c>
      <c r="D5" s="620" t="s">
        <v>223</v>
      </c>
      <c r="E5" s="621" t="s">
        <v>224</v>
      </c>
      <c r="F5" s="619" t="s">
        <v>222</v>
      </c>
      <c r="G5" s="620" t="s">
        <v>223</v>
      </c>
      <c r="H5" s="622" t="s">
        <v>224</v>
      </c>
      <c r="I5" s="619" t="s">
        <v>222</v>
      </c>
      <c r="J5" s="620" t="s">
        <v>223</v>
      </c>
      <c r="K5" s="623" t="s">
        <v>224</v>
      </c>
      <c r="L5" s="617"/>
      <c r="M5" s="618" t="s">
        <v>267</v>
      </c>
      <c r="N5" s="624" t="s">
        <v>222</v>
      </c>
      <c r="O5" s="620" t="s">
        <v>223</v>
      </c>
      <c r="P5" s="622" t="s">
        <v>224</v>
      </c>
      <c r="Q5" s="619" t="s">
        <v>222</v>
      </c>
      <c r="R5" s="620" t="s">
        <v>223</v>
      </c>
      <c r="S5" s="622" t="s">
        <v>224</v>
      </c>
      <c r="T5" s="619" t="s">
        <v>222</v>
      </c>
      <c r="U5" s="620" t="s">
        <v>223</v>
      </c>
      <c r="V5" s="623" t="s">
        <v>224</v>
      </c>
      <c r="W5" s="617"/>
      <c r="X5" s="618" t="s">
        <v>267</v>
      </c>
      <c r="Y5" s="619" t="s">
        <v>222</v>
      </c>
      <c r="Z5" s="620" t="s">
        <v>223</v>
      </c>
      <c r="AA5" s="623" t="s">
        <v>224</v>
      </c>
      <c r="AB5" s="624" t="s">
        <v>222</v>
      </c>
      <c r="AC5" s="620" t="s">
        <v>223</v>
      </c>
      <c r="AD5" s="622" t="s">
        <v>224</v>
      </c>
      <c r="AE5" s="619" t="s">
        <v>222</v>
      </c>
      <c r="AF5" s="620" t="s">
        <v>223</v>
      </c>
      <c r="AG5" s="622" t="s">
        <v>224</v>
      </c>
      <c r="AH5" s="617"/>
      <c r="AI5" s="625" t="s">
        <v>267</v>
      </c>
      <c r="AJ5" s="619" t="s">
        <v>222</v>
      </c>
      <c r="AK5" s="620" t="s">
        <v>223</v>
      </c>
      <c r="AL5" s="623" t="s">
        <v>224</v>
      </c>
      <c r="AM5" s="619" t="s">
        <v>222</v>
      </c>
      <c r="AN5" s="620" t="s">
        <v>223</v>
      </c>
      <c r="AO5" s="622" t="s">
        <v>224</v>
      </c>
      <c r="AP5" s="619" t="s">
        <v>222</v>
      </c>
      <c r="AQ5" s="620" t="s">
        <v>223</v>
      </c>
      <c r="AR5" s="626" t="s">
        <v>224</v>
      </c>
      <c r="AS5" s="617"/>
      <c r="AT5" s="625" t="s">
        <v>267</v>
      </c>
      <c r="AU5" s="619" t="s">
        <v>222</v>
      </c>
      <c r="AV5" s="620" t="s">
        <v>223</v>
      </c>
      <c r="AW5" s="622" t="s">
        <v>224</v>
      </c>
      <c r="AX5" s="624" t="s">
        <v>222</v>
      </c>
      <c r="AY5" s="620" t="s">
        <v>223</v>
      </c>
      <c r="AZ5" s="623" t="s">
        <v>224</v>
      </c>
      <c r="BA5" s="627"/>
    </row>
    <row r="6" spans="1:53" x14ac:dyDescent="0.25">
      <c r="A6" s="305" t="s">
        <v>268</v>
      </c>
      <c r="B6" s="296">
        <v>2101</v>
      </c>
      <c r="C6" s="571">
        <v>1045</v>
      </c>
      <c r="D6" s="628">
        <v>3588</v>
      </c>
      <c r="E6" s="629">
        <v>343.3492822966507</v>
      </c>
      <c r="F6" s="628">
        <v>1045</v>
      </c>
      <c r="G6" s="628">
        <v>3588</v>
      </c>
      <c r="H6" s="629">
        <v>343.3492822966507</v>
      </c>
      <c r="I6" s="571">
        <v>0</v>
      </c>
      <c r="J6" s="628">
        <v>0</v>
      </c>
      <c r="K6" s="629">
        <v>0</v>
      </c>
      <c r="L6" s="305" t="s">
        <v>268</v>
      </c>
      <c r="M6" s="296">
        <v>2101</v>
      </c>
      <c r="N6" s="571">
        <v>0</v>
      </c>
      <c r="O6" s="628">
        <v>0</v>
      </c>
      <c r="P6" s="629">
        <v>0</v>
      </c>
      <c r="Q6" s="628">
        <v>0</v>
      </c>
      <c r="R6" s="628">
        <v>0</v>
      </c>
      <c r="S6" s="629">
        <v>0</v>
      </c>
      <c r="T6" s="571">
        <v>0</v>
      </c>
      <c r="U6" s="628">
        <v>0</v>
      </c>
      <c r="V6" s="629">
        <v>0</v>
      </c>
      <c r="W6" s="305" t="s">
        <v>268</v>
      </c>
      <c r="X6" s="296">
        <v>2101</v>
      </c>
      <c r="Y6" s="571">
        <v>0</v>
      </c>
      <c r="Z6" s="571">
        <v>0</v>
      </c>
      <c r="AA6" s="630">
        <v>0</v>
      </c>
      <c r="AB6" s="628">
        <v>0</v>
      </c>
      <c r="AC6" s="628">
        <v>0</v>
      </c>
      <c r="AD6" s="629">
        <v>0</v>
      </c>
      <c r="AE6" s="571">
        <v>0</v>
      </c>
      <c r="AF6" s="571">
        <v>0</v>
      </c>
      <c r="AG6" s="630">
        <v>0</v>
      </c>
      <c r="AH6" s="305" t="s">
        <v>268</v>
      </c>
      <c r="AI6" s="296">
        <v>2101</v>
      </c>
      <c r="AJ6" s="571">
        <v>0</v>
      </c>
      <c r="AK6" s="571">
        <v>0</v>
      </c>
      <c r="AL6" s="630">
        <v>0</v>
      </c>
      <c r="AM6" s="571">
        <v>0</v>
      </c>
      <c r="AN6" s="571">
        <v>0</v>
      </c>
      <c r="AO6" s="630">
        <v>0</v>
      </c>
      <c r="AP6" s="571">
        <v>0</v>
      </c>
      <c r="AQ6" s="628">
        <v>0</v>
      </c>
      <c r="AR6" s="630">
        <v>0</v>
      </c>
      <c r="AS6" s="305" t="s">
        <v>268</v>
      </c>
      <c r="AT6" s="296">
        <v>2101</v>
      </c>
      <c r="AU6" s="571">
        <v>0</v>
      </c>
      <c r="AV6" s="571">
        <v>0</v>
      </c>
      <c r="AW6" s="630">
        <v>0</v>
      </c>
      <c r="AX6" s="628">
        <v>0</v>
      </c>
      <c r="AY6" s="571">
        <v>0</v>
      </c>
      <c r="AZ6" s="630">
        <v>0</v>
      </c>
      <c r="BA6" s="588"/>
    </row>
    <row r="7" spans="1:53" x14ac:dyDescent="0.25">
      <c r="A7" s="352" t="s">
        <v>269</v>
      </c>
      <c r="B7" s="302">
        <v>2102</v>
      </c>
      <c r="C7" s="631">
        <v>8</v>
      </c>
      <c r="D7" s="631">
        <v>208</v>
      </c>
      <c r="E7" s="632">
        <v>2600</v>
      </c>
      <c r="F7" s="631">
        <v>8</v>
      </c>
      <c r="G7" s="631">
        <v>208</v>
      </c>
      <c r="H7" s="632">
        <v>2600</v>
      </c>
      <c r="I7" s="573">
        <v>0</v>
      </c>
      <c r="J7" s="631">
        <v>0</v>
      </c>
      <c r="K7" s="632">
        <v>0</v>
      </c>
      <c r="L7" s="352" t="s">
        <v>269</v>
      </c>
      <c r="M7" s="302">
        <v>2102</v>
      </c>
      <c r="N7" s="631">
        <v>0</v>
      </c>
      <c r="O7" s="631">
        <v>0</v>
      </c>
      <c r="P7" s="632">
        <v>0</v>
      </c>
      <c r="Q7" s="631">
        <v>0</v>
      </c>
      <c r="R7" s="631">
        <v>0</v>
      </c>
      <c r="S7" s="632">
        <v>0</v>
      </c>
      <c r="T7" s="573">
        <v>0</v>
      </c>
      <c r="U7" s="631">
        <v>0</v>
      </c>
      <c r="V7" s="632">
        <v>0</v>
      </c>
      <c r="W7" s="352" t="s">
        <v>269</v>
      </c>
      <c r="X7" s="302">
        <v>2102</v>
      </c>
      <c r="Y7" s="573">
        <v>0</v>
      </c>
      <c r="Z7" s="573">
        <v>0</v>
      </c>
      <c r="AA7" s="633">
        <v>0</v>
      </c>
      <c r="AB7" s="631">
        <v>0</v>
      </c>
      <c r="AC7" s="631">
        <v>0</v>
      </c>
      <c r="AD7" s="632">
        <v>0</v>
      </c>
      <c r="AE7" s="573">
        <v>0</v>
      </c>
      <c r="AF7" s="573">
        <v>0</v>
      </c>
      <c r="AG7" s="633">
        <v>0</v>
      </c>
      <c r="AH7" s="352" t="s">
        <v>269</v>
      </c>
      <c r="AI7" s="302">
        <v>2102</v>
      </c>
      <c r="AJ7" s="573">
        <v>0</v>
      </c>
      <c r="AK7" s="573">
        <v>0</v>
      </c>
      <c r="AL7" s="633">
        <v>0</v>
      </c>
      <c r="AM7" s="573">
        <v>0</v>
      </c>
      <c r="AN7" s="573">
        <v>0</v>
      </c>
      <c r="AO7" s="633">
        <v>0</v>
      </c>
      <c r="AP7" s="573">
        <v>0</v>
      </c>
      <c r="AQ7" s="631">
        <v>0</v>
      </c>
      <c r="AR7" s="633">
        <v>0</v>
      </c>
      <c r="AS7" s="352" t="s">
        <v>269</v>
      </c>
      <c r="AT7" s="302">
        <v>2102</v>
      </c>
      <c r="AU7" s="573">
        <v>0</v>
      </c>
      <c r="AV7" s="573">
        <v>0</v>
      </c>
      <c r="AW7" s="633">
        <v>0</v>
      </c>
      <c r="AX7" s="631">
        <v>0</v>
      </c>
      <c r="AY7" s="573">
        <v>0</v>
      </c>
      <c r="AZ7" s="633">
        <v>0</v>
      </c>
      <c r="BA7" s="588"/>
    </row>
    <row r="8" spans="1:53" x14ac:dyDescent="0.25">
      <c r="A8" s="352" t="s">
        <v>270</v>
      </c>
      <c r="B8" s="302">
        <v>2103</v>
      </c>
      <c r="C8" s="631">
        <v>48143</v>
      </c>
      <c r="D8" s="631">
        <v>3845</v>
      </c>
      <c r="E8" s="632">
        <v>7.9866231850944063</v>
      </c>
      <c r="F8" s="631">
        <v>47943</v>
      </c>
      <c r="G8" s="631">
        <v>3065</v>
      </c>
      <c r="H8" s="632">
        <v>6.3930083640990345</v>
      </c>
      <c r="I8" s="573">
        <v>200</v>
      </c>
      <c r="J8" s="631">
        <v>780</v>
      </c>
      <c r="K8" s="632">
        <v>390</v>
      </c>
      <c r="L8" s="352" t="s">
        <v>270</v>
      </c>
      <c r="M8" s="302">
        <v>2103</v>
      </c>
      <c r="N8" s="631">
        <v>200</v>
      </c>
      <c r="O8" s="631">
        <v>273</v>
      </c>
      <c r="P8" s="632">
        <v>136.5</v>
      </c>
      <c r="Q8" s="631">
        <v>0</v>
      </c>
      <c r="R8" s="631">
        <v>0</v>
      </c>
      <c r="S8" s="632">
        <v>0</v>
      </c>
      <c r="T8" s="573">
        <v>0</v>
      </c>
      <c r="U8" s="631">
        <v>0</v>
      </c>
      <c r="V8" s="632">
        <v>0</v>
      </c>
      <c r="W8" s="352" t="s">
        <v>270</v>
      </c>
      <c r="X8" s="302">
        <v>2103</v>
      </c>
      <c r="Y8" s="573">
        <v>0</v>
      </c>
      <c r="Z8" s="573">
        <v>0</v>
      </c>
      <c r="AA8" s="633">
        <v>0</v>
      </c>
      <c r="AB8" s="631">
        <v>200</v>
      </c>
      <c r="AC8" s="631">
        <v>264</v>
      </c>
      <c r="AD8" s="632">
        <v>132</v>
      </c>
      <c r="AE8" s="573">
        <v>0</v>
      </c>
      <c r="AF8" s="573">
        <v>9</v>
      </c>
      <c r="AG8" s="633">
        <v>0</v>
      </c>
      <c r="AH8" s="352" t="s">
        <v>270</v>
      </c>
      <c r="AI8" s="302">
        <v>2103</v>
      </c>
      <c r="AJ8" s="573">
        <v>0</v>
      </c>
      <c r="AK8" s="573">
        <v>0</v>
      </c>
      <c r="AL8" s="633">
        <v>0</v>
      </c>
      <c r="AM8" s="573">
        <v>0</v>
      </c>
      <c r="AN8" s="573">
        <v>507</v>
      </c>
      <c r="AO8" s="633">
        <v>0</v>
      </c>
      <c r="AP8" s="573">
        <v>0</v>
      </c>
      <c r="AQ8" s="631">
        <v>0</v>
      </c>
      <c r="AR8" s="633">
        <v>0</v>
      </c>
      <c r="AS8" s="352" t="s">
        <v>270</v>
      </c>
      <c r="AT8" s="302">
        <v>2103</v>
      </c>
      <c r="AU8" s="573">
        <v>0</v>
      </c>
      <c r="AV8" s="573">
        <v>0</v>
      </c>
      <c r="AW8" s="633">
        <v>0</v>
      </c>
      <c r="AX8" s="631">
        <v>0</v>
      </c>
      <c r="AY8" s="573">
        <v>0</v>
      </c>
      <c r="AZ8" s="633">
        <v>0</v>
      </c>
      <c r="BA8" s="588"/>
    </row>
    <row r="9" spans="1:53" x14ac:dyDescent="0.25">
      <c r="A9" s="352" t="s">
        <v>271</v>
      </c>
      <c r="B9" s="302">
        <v>2104</v>
      </c>
      <c r="C9" s="631">
        <v>20043</v>
      </c>
      <c r="D9" s="631">
        <v>236745</v>
      </c>
      <c r="E9" s="632">
        <v>1181.1854512797486</v>
      </c>
      <c r="F9" s="631">
        <v>19572</v>
      </c>
      <c r="G9" s="631">
        <v>17851</v>
      </c>
      <c r="H9" s="632">
        <v>91.206826078070719</v>
      </c>
      <c r="I9" s="573">
        <v>471</v>
      </c>
      <c r="J9" s="631">
        <v>218894</v>
      </c>
      <c r="K9" s="632">
        <v>46474.309978768579</v>
      </c>
      <c r="L9" s="352" t="s">
        <v>271</v>
      </c>
      <c r="M9" s="302">
        <v>2104</v>
      </c>
      <c r="N9" s="631">
        <v>471</v>
      </c>
      <c r="O9" s="631">
        <v>159834</v>
      </c>
      <c r="P9" s="632">
        <v>33935.03184713376</v>
      </c>
      <c r="Q9" s="631">
        <v>471</v>
      </c>
      <c r="R9" s="631">
        <v>31833</v>
      </c>
      <c r="S9" s="632">
        <v>6758.5987261146502</v>
      </c>
      <c r="T9" s="573">
        <v>0</v>
      </c>
      <c r="U9" s="631">
        <v>5069</v>
      </c>
      <c r="V9" s="632">
        <v>0</v>
      </c>
      <c r="W9" s="352" t="s">
        <v>271</v>
      </c>
      <c r="X9" s="302">
        <v>2104</v>
      </c>
      <c r="Y9" s="573">
        <v>0</v>
      </c>
      <c r="Z9" s="573">
        <v>1828</v>
      </c>
      <c r="AA9" s="633">
        <v>0</v>
      </c>
      <c r="AB9" s="631">
        <v>0</v>
      </c>
      <c r="AC9" s="631">
        <v>85016</v>
      </c>
      <c r="AD9" s="632">
        <v>0</v>
      </c>
      <c r="AE9" s="573">
        <v>0</v>
      </c>
      <c r="AF9" s="573">
        <v>34411</v>
      </c>
      <c r="AG9" s="633">
        <v>0</v>
      </c>
      <c r="AH9" s="352" t="s">
        <v>271</v>
      </c>
      <c r="AI9" s="302">
        <v>2104</v>
      </c>
      <c r="AJ9" s="573">
        <v>0</v>
      </c>
      <c r="AK9" s="573">
        <v>1589</v>
      </c>
      <c r="AL9" s="633">
        <v>0</v>
      </c>
      <c r="AM9" s="573">
        <v>0</v>
      </c>
      <c r="AN9" s="573">
        <v>12486</v>
      </c>
      <c r="AO9" s="633">
        <v>0</v>
      </c>
      <c r="AP9" s="573">
        <v>0</v>
      </c>
      <c r="AQ9" s="631">
        <v>44240</v>
      </c>
      <c r="AR9" s="633">
        <v>0</v>
      </c>
      <c r="AS9" s="352" t="s">
        <v>271</v>
      </c>
      <c r="AT9" s="302">
        <v>2104</v>
      </c>
      <c r="AU9" s="573">
        <v>0</v>
      </c>
      <c r="AV9" s="573">
        <v>2334</v>
      </c>
      <c r="AW9" s="633">
        <v>0</v>
      </c>
      <c r="AX9" s="631">
        <v>0</v>
      </c>
      <c r="AY9" s="573">
        <v>0</v>
      </c>
      <c r="AZ9" s="633">
        <v>0</v>
      </c>
      <c r="BA9" s="588"/>
    </row>
    <row r="10" spans="1:53" x14ac:dyDescent="0.25">
      <c r="A10" s="352" t="s">
        <v>272</v>
      </c>
      <c r="B10" s="302">
        <v>2105</v>
      </c>
      <c r="C10" s="631">
        <v>145</v>
      </c>
      <c r="D10" s="631">
        <v>702</v>
      </c>
      <c r="E10" s="632">
        <v>484.13793103448279</v>
      </c>
      <c r="F10" s="631">
        <v>145</v>
      </c>
      <c r="G10" s="631">
        <v>702</v>
      </c>
      <c r="H10" s="632">
        <v>484.13793103448279</v>
      </c>
      <c r="I10" s="573">
        <v>0</v>
      </c>
      <c r="J10" s="631">
        <v>0</v>
      </c>
      <c r="K10" s="632">
        <v>0</v>
      </c>
      <c r="L10" s="352" t="s">
        <v>272</v>
      </c>
      <c r="M10" s="302">
        <v>2105</v>
      </c>
      <c r="N10" s="631">
        <v>0</v>
      </c>
      <c r="O10" s="631">
        <v>0</v>
      </c>
      <c r="P10" s="632">
        <v>0</v>
      </c>
      <c r="Q10" s="631">
        <v>0</v>
      </c>
      <c r="R10" s="631">
        <v>0</v>
      </c>
      <c r="S10" s="632">
        <v>0</v>
      </c>
      <c r="T10" s="573">
        <v>0</v>
      </c>
      <c r="U10" s="631">
        <v>0</v>
      </c>
      <c r="V10" s="632">
        <v>0</v>
      </c>
      <c r="W10" s="352" t="s">
        <v>272</v>
      </c>
      <c r="X10" s="302">
        <v>2105</v>
      </c>
      <c r="Y10" s="573">
        <v>0</v>
      </c>
      <c r="Z10" s="573">
        <v>0</v>
      </c>
      <c r="AA10" s="633">
        <v>0</v>
      </c>
      <c r="AB10" s="631">
        <v>0</v>
      </c>
      <c r="AC10" s="631">
        <v>0</v>
      </c>
      <c r="AD10" s="632">
        <v>0</v>
      </c>
      <c r="AE10" s="573">
        <v>0</v>
      </c>
      <c r="AF10" s="573">
        <v>0</v>
      </c>
      <c r="AG10" s="633">
        <v>0</v>
      </c>
      <c r="AH10" s="352" t="s">
        <v>272</v>
      </c>
      <c r="AI10" s="302">
        <v>2105</v>
      </c>
      <c r="AJ10" s="573">
        <v>0</v>
      </c>
      <c r="AK10" s="573">
        <v>0</v>
      </c>
      <c r="AL10" s="633">
        <v>0</v>
      </c>
      <c r="AM10" s="573">
        <v>0</v>
      </c>
      <c r="AN10" s="573">
        <v>0</v>
      </c>
      <c r="AO10" s="633">
        <v>0</v>
      </c>
      <c r="AP10" s="573">
        <v>0</v>
      </c>
      <c r="AQ10" s="631">
        <v>0</v>
      </c>
      <c r="AR10" s="633">
        <v>0</v>
      </c>
      <c r="AS10" s="352" t="s">
        <v>272</v>
      </c>
      <c r="AT10" s="302">
        <v>2105</v>
      </c>
      <c r="AU10" s="573">
        <v>0</v>
      </c>
      <c r="AV10" s="573">
        <v>0</v>
      </c>
      <c r="AW10" s="633">
        <v>0</v>
      </c>
      <c r="AX10" s="631">
        <v>0</v>
      </c>
      <c r="AY10" s="573">
        <v>0</v>
      </c>
      <c r="AZ10" s="633">
        <v>0</v>
      </c>
      <c r="BA10" s="588"/>
    </row>
    <row r="11" spans="1:53" x14ac:dyDescent="0.25">
      <c r="A11" s="352" t="s">
        <v>273</v>
      </c>
      <c r="B11" s="302">
        <v>2106</v>
      </c>
      <c r="C11" s="631">
        <v>350</v>
      </c>
      <c r="D11" s="631">
        <v>283</v>
      </c>
      <c r="E11" s="632">
        <v>80.857142857142861</v>
      </c>
      <c r="F11" s="631">
        <v>350</v>
      </c>
      <c r="G11" s="631">
        <v>283</v>
      </c>
      <c r="H11" s="632">
        <v>80.857142857142861</v>
      </c>
      <c r="I11" s="573">
        <v>0</v>
      </c>
      <c r="J11" s="631">
        <v>0</v>
      </c>
      <c r="K11" s="632">
        <v>0</v>
      </c>
      <c r="L11" s="352" t="s">
        <v>273</v>
      </c>
      <c r="M11" s="302">
        <v>2106</v>
      </c>
      <c r="N11" s="631">
        <v>0</v>
      </c>
      <c r="O11" s="631">
        <v>0</v>
      </c>
      <c r="P11" s="632">
        <v>0</v>
      </c>
      <c r="Q11" s="631">
        <v>0</v>
      </c>
      <c r="R11" s="631">
        <v>0</v>
      </c>
      <c r="S11" s="632">
        <v>0</v>
      </c>
      <c r="T11" s="573">
        <v>0</v>
      </c>
      <c r="U11" s="631">
        <v>0</v>
      </c>
      <c r="V11" s="632">
        <v>0</v>
      </c>
      <c r="W11" s="352" t="s">
        <v>273</v>
      </c>
      <c r="X11" s="302">
        <v>2106</v>
      </c>
      <c r="Y11" s="573">
        <v>0</v>
      </c>
      <c r="Z11" s="573">
        <v>0</v>
      </c>
      <c r="AA11" s="633">
        <v>0</v>
      </c>
      <c r="AB11" s="631">
        <v>0</v>
      </c>
      <c r="AC11" s="631">
        <v>0</v>
      </c>
      <c r="AD11" s="632">
        <v>0</v>
      </c>
      <c r="AE11" s="573">
        <v>0</v>
      </c>
      <c r="AF11" s="573">
        <v>0</v>
      </c>
      <c r="AG11" s="633">
        <v>0</v>
      </c>
      <c r="AH11" s="352" t="s">
        <v>273</v>
      </c>
      <c r="AI11" s="302">
        <v>2106</v>
      </c>
      <c r="AJ11" s="573">
        <v>0</v>
      </c>
      <c r="AK11" s="573">
        <v>0</v>
      </c>
      <c r="AL11" s="633">
        <v>0</v>
      </c>
      <c r="AM11" s="573">
        <v>0</v>
      </c>
      <c r="AN11" s="573">
        <v>0</v>
      </c>
      <c r="AO11" s="633">
        <v>0</v>
      </c>
      <c r="AP11" s="573">
        <v>0</v>
      </c>
      <c r="AQ11" s="631">
        <v>0</v>
      </c>
      <c r="AR11" s="633">
        <v>0</v>
      </c>
      <c r="AS11" s="352" t="s">
        <v>273</v>
      </c>
      <c r="AT11" s="302">
        <v>2106</v>
      </c>
      <c r="AU11" s="573">
        <v>0</v>
      </c>
      <c r="AV11" s="573">
        <v>0</v>
      </c>
      <c r="AW11" s="633">
        <v>0</v>
      </c>
      <c r="AX11" s="631">
        <v>0</v>
      </c>
      <c r="AY11" s="573">
        <v>0</v>
      </c>
      <c r="AZ11" s="633">
        <v>0</v>
      </c>
      <c r="BA11" s="588"/>
    </row>
    <row r="12" spans="1:53" x14ac:dyDescent="0.25">
      <c r="A12" s="352" t="s">
        <v>274</v>
      </c>
      <c r="B12" s="302">
        <v>2107</v>
      </c>
      <c r="C12" s="631">
        <v>1971</v>
      </c>
      <c r="D12" s="631">
        <v>5114</v>
      </c>
      <c r="E12" s="632">
        <v>259.46220192795539</v>
      </c>
      <c r="F12" s="631">
        <v>1971</v>
      </c>
      <c r="G12" s="631">
        <v>5114</v>
      </c>
      <c r="H12" s="632">
        <v>259.46220192795539</v>
      </c>
      <c r="I12" s="573">
        <v>0</v>
      </c>
      <c r="J12" s="631">
        <v>0</v>
      </c>
      <c r="K12" s="632">
        <v>0</v>
      </c>
      <c r="L12" s="352" t="s">
        <v>274</v>
      </c>
      <c r="M12" s="302">
        <v>2107</v>
      </c>
      <c r="N12" s="631">
        <v>0</v>
      </c>
      <c r="O12" s="631">
        <v>0</v>
      </c>
      <c r="P12" s="632">
        <v>0</v>
      </c>
      <c r="Q12" s="631">
        <v>0</v>
      </c>
      <c r="R12" s="631">
        <v>0</v>
      </c>
      <c r="S12" s="632">
        <v>0</v>
      </c>
      <c r="T12" s="573">
        <v>0</v>
      </c>
      <c r="U12" s="631">
        <v>0</v>
      </c>
      <c r="V12" s="632">
        <v>0</v>
      </c>
      <c r="W12" s="352" t="s">
        <v>274</v>
      </c>
      <c r="X12" s="302">
        <v>2107</v>
      </c>
      <c r="Y12" s="573">
        <v>0</v>
      </c>
      <c r="Z12" s="573">
        <v>0</v>
      </c>
      <c r="AA12" s="633">
        <v>0</v>
      </c>
      <c r="AB12" s="631">
        <v>0</v>
      </c>
      <c r="AC12" s="631">
        <v>0</v>
      </c>
      <c r="AD12" s="632">
        <v>0</v>
      </c>
      <c r="AE12" s="573">
        <v>0</v>
      </c>
      <c r="AF12" s="573">
        <v>0</v>
      </c>
      <c r="AG12" s="633">
        <v>0</v>
      </c>
      <c r="AH12" s="352" t="s">
        <v>274</v>
      </c>
      <c r="AI12" s="302">
        <v>2107</v>
      </c>
      <c r="AJ12" s="573">
        <v>0</v>
      </c>
      <c r="AK12" s="573">
        <v>0</v>
      </c>
      <c r="AL12" s="633">
        <v>0</v>
      </c>
      <c r="AM12" s="573">
        <v>0</v>
      </c>
      <c r="AN12" s="573">
        <v>0</v>
      </c>
      <c r="AO12" s="633">
        <v>0</v>
      </c>
      <c r="AP12" s="573">
        <v>0</v>
      </c>
      <c r="AQ12" s="631">
        <v>0</v>
      </c>
      <c r="AR12" s="633">
        <v>0</v>
      </c>
      <c r="AS12" s="352" t="s">
        <v>274</v>
      </c>
      <c r="AT12" s="302">
        <v>2107</v>
      </c>
      <c r="AU12" s="573">
        <v>0</v>
      </c>
      <c r="AV12" s="573">
        <v>0</v>
      </c>
      <c r="AW12" s="633">
        <v>0</v>
      </c>
      <c r="AX12" s="631">
        <v>0</v>
      </c>
      <c r="AY12" s="573">
        <v>0</v>
      </c>
      <c r="AZ12" s="633">
        <v>0</v>
      </c>
      <c r="BA12" s="588"/>
    </row>
    <row r="13" spans="1:53" x14ac:dyDescent="0.25">
      <c r="A13" s="352" t="s">
        <v>275</v>
      </c>
      <c r="B13" s="302">
        <v>2108</v>
      </c>
      <c r="C13" s="631">
        <v>1205</v>
      </c>
      <c r="D13" s="631">
        <v>638</v>
      </c>
      <c r="E13" s="632">
        <v>52.946058091286311</v>
      </c>
      <c r="F13" s="631">
        <v>1205</v>
      </c>
      <c r="G13" s="631">
        <v>638</v>
      </c>
      <c r="H13" s="632">
        <v>52.946058091286311</v>
      </c>
      <c r="I13" s="573">
        <v>0</v>
      </c>
      <c r="J13" s="631">
        <v>0</v>
      </c>
      <c r="K13" s="632">
        <v>0</v>
      </c>
      <c r="L13" s="352" t="s">
        <v>275</v>
      </c>
      <c r="M13" s="302">
        <v>2108</v>
      </c>
      <c r="N13" s="631">
        <v>0</v>
      </c>
      <c r="O13" s="631">
        <v>0</v>
      </c>
      <c r="P13" s="632">
        <v>0</v>
      </c>
      <c r="Q13" s="631">
        <v>0</v>
      </c>
      <c r="R13" s="631">
        <v>0</v>
      </c>
      <c r="S13" s="632">
        <v>0</v>
      </c>
      <c r="T13" s="573">
        <v>0</v>
      </c>
      <c r="U13" s="631">
        <v>0</v>
      </c>
      <c r="V13" s="632">
        <v>0</v>
      </c>
      <c r="W13" s="352" t="s">
        <v>275</v>
      </c>
      <c r="X13" s="302">
        <v>2108</v>
      </c>
      <c r="Y13" s="573">
        <v>0</v>
      </c>
      <c r="Z13" s="573">
        <v>0</v>
      </c>
      <c r="AA13" s="633">
        <v>0</v>
      </c>
      <c r="AB13" s="631">
        <v>0</v>
      </c>
      <c r="AC13" s="631">
        <v>0</v>
      </c>
      <c r="AD13" s="632">
        <v>0</v>
      </c>
      <c r="AE13" s="573">
        <v>0</v>
      </c>
      <c r="AF13" s="573">
        <v>0</v>
      </c>
      <c r="AG13" s="633">
        <v>0</v>
      </c>
      <c r="AH13" s="352" t="s">
        <v>275</v>
      </c>
      <c r="AI13" s="302">
        <v>2108</v>
      </c>
      <c r="AJ13" s="573">
        <v>0</v>
      </c>
      <c r="AK13" s="573">
        <v>0</v>
      </c>
      <c r="AL13" s="633">
        <v>0</v>
      </c>
      <c r="AM13" s="573">
        <v>0</v>
      </c>
      <c r="AN13" s="573">
        <v>0</v>
      </c>
      <c r="AO13" s="633">
        <v>0</v>
      </c>
      <c r="AP13" s="573">
        <v>0</v>
      </c>
      <c r="AQ13" s="631">
        <v>0</v>
      </c>
      <c r="AR13" s="633">
        <v>0</v>
      </c>
      <c r="AS13" s="352" t="s">
        <v>275</v>
      </c>
      <c r="AT13" s="302">
        <v>2108</v>
      </c>
      <c r="AU13" s="573">
        <v>0</v>
      </c>
      <c r="AV13" s="573">
        <v>0</v>
      </c>
      <c r="AW13" s="633">
        <v>0</v>
      </c>
      <c r="AX13" s="631">
        <v>0</v>
      </c>
      <c r="AY13" s="573">
        <v>0</v>
      </c>
      <c r="AZ13" s="633">
        <v>0</v>
      </c>
      <c r="BA13" s="588"/>
    </row>
    <row r="14" spans="1:53" x14ac:dyDescent="0.25">
      <c r="A14" s="352" t="s">
        <v>276</v>
      </c>
      <c r="B14" s="302">
        <v>2109</v>
      </c>
      <c r="C14" s="631">
        <v>4000</v>
      </c>
      <c r="D14" s="631">
        <v>4375</v>
      </c>
      <c r="E14" s="632">
        <v>109.375</v>
      </c>
      <c r="F14" s="631">
        <v>4000</v>
      </c>
      <c r="G14" s="631">
        <v>4375</v>
      </c>
      <c r="H14" s="632">
        <v>109.375</v>
      </c>
      <c r="I14" s="573">
        <v>0</v>
      </c>
      <c r="J14" s="631">
        <v>0</v>
      </c>
      <c r="K14" s="632">
        <v>0</v>
      </c>
      <c r="L14" s="352" t="s">
        <v>276</v>
      </c>
      <c r="M14" s="302">
        <v>2109</v>
      </c>
      <c r="N14" s="631">
        <v>0</v>
      </c>
      <c r="O14" s="631">
        <v>0</v>
      </c>
      <c r="P14" s="632">
        <v>0</v>
      </c>
      <c r="Q14" s="631">
        <v>0</v>
      </c>
      <c r="R14" s="631">
        <v>0</v>
      </c>
      <c r="S14" s="632">
        <v>0</v>
      </c>
      <c r="T14" s="573">
        <v>0</v>
      </c>
      <c r="U14" s="631">
        <v>0</v>
      </c>
      <c r="V14" s="632">
        <v>0</v>
      </c>
      <c r="W14" s="352" t="s">
        <v>276</v>
      </c>
      <c r="X14" s="302">
        <v>2109</v>
      </c>
      <c r="Y14" s="573">
        <v>0</v>
      </c>
      <c r="Z14" s="573">
        <v>0</v>
      </c>
      <c r="AA14" s="633">
        <v>0</v>
      </c>
      <c r="AB14" s="631">
        <v>0</v>
      </c>
      <c r="AC14" s="631">
        <v>0</v>
      </c>
      <c r="AD14" s="632">
        <v>0</v>
      </c>
      <c r="AE14" s="573">
        <v>0</v>
      </c>
      <c r="AF14" s="573">
        <v>0</v>
      </c>
      <c r="AG14" s="633">
        <v>0</v>
      </c>
      <c r="AH14" s="352" t="s">
        <v>276</v>
      </c>
      <c r="AI14" s="302">
        <v>2109</v>
      </c>
      <c r="AJ14" s="573">
        <v>0</v>
      </c>
      <c r="AK14" s="573">
        <v>0</v>
      </c>
      <c r="AL14" s="633">
        <v>0</v>
      </c>
      <c r="AM14" s="573">
        <v>0</v>
      </c>
      <c r="AN14" s="573">
        <v>0</v>
      </c>
      <c r="AO14" s="633">
        <v>0</v>
      </c>
      <c r="AP14" s="573">
        <v>0</v>
      </c>
      <c r="AQ14" s="631">
        <v>0</v>
      </c>
      <c r="AR14" s="633">
        <v>0</v>
      </c>
      <c r="AS14" s="352" t="s">
        <v>276</v>
      </c>
      <c r="AT14" s="302">
        <v>2109</v>
      </c>
      <c r="AU14" s="573">
        <v>0</v>
      </c>
      <c r="AV14" s="573">
        <v>0</v>
      </c>
      <c r="AW14" s="633">
        <v>0</v>
      </c>
      <c r="AX14" s="631">
        <v>0</v>
      </c>
      <c r="AY14" s="573">
        <v>0</v>
      </c>
      <c r="AZ14" s="633">
        <v>0</v>
      </c>
      <c r="BA14" s="588"/>
    </row>
    <row r="15" spans="1:53" x14ac:dyDescent="0.25">
      <c r="A15" s="352" t="s">
        <v>277</v>
      </c>
      <c r="B15" s="302">
        <v>2110</v>
      </c>
      <c r="C15" s="631">
        <v>1390</v>
      </c>
      <c r="D15" s="631">
        <v>12628</v>
      </c>
      <c r="E15" s="632">
        <v>908.48920863309354</v>
      </c>
      <c r="F15" s="631">
        <v>1390</v>
      </c>
      <c r="G15" s="631">
        <v>11108</v>
      </c>
      <c r="H15" s="632">
        <v>799.13669064748194</v>
      </c>
      <c r="I15" s="573">
        <v>0</v>
      </c>
      <c r="J15" s="631">
        <v>1520</v>
      </c>
      <c r="K15" s="632">
        <v>0</v>
      </c>
      <c r="L15" s="352" t="s">
        <v>277</v>
      </c>
      <c r="M15" s="302">
        <v>2110</v>
      </c>
      <c r="N15" s="631">
        <v>0</v>
      </c>
      <c r="O15" s="631">
        <v>94</v>
      </c>
      <c r="P15" s="632">
        <v>0</v>
      </c>
      <c r="Q15" s="631">
        <v>0</v>
      </c>
      <c r="R15" s="631">
        <v>3</v>
      </c>
      <c r="S15" s="632">
        <v>0</v>
      </c>
      <c r="T15" s="573">
        <v>0</v>
      </c>
      <c r="U15" s="631">
        <v>0</v>
      </c>
      <c r="V15" s="632">
        <v>0</v>
      </c>
      <c r="W15" s="352" t="s">
        <v>277</v>
      </c>
      <c r="X15" s="302">
        <v>2110</v>
      </c>
      <c r="Y15" s="573">
        <v>0</v>
      </c>
      <c r="Z15" s="573">
        <v>91</v>
      </c>
      <c r="AA15" s="633">
        <v>0</v>
      </c>
      <c r="AB15" s="631">
        <v>0</v>
      </c>
      <c r="AC15" s="631">
        <v>0</v>
      </c>
      <c r="AD15" s="632">
        <v>0</v>
      </c>
      <c r="AE15" s="573">
        <v>0</v>
      </c>
      <c r="AF15" s="573">
        <v>0</v>
      </c>
      <c r="AG15" s="633">
        <v>0</v>
      </c>
      <c r="AH15" s="352" t="s">
        <v>277</v>
      </c>
      <c r="AI15" s="302">
        <v>2110</v>
      </c>
      <c r="AJ15" s="573">
        <v>0</v>
      </c>
      <c r="AK15" s="573">
        <v>0</v>
      </c>
      <c r="AL15" s="633">
        <v>0</v>
      </c>
      <c r="AM15" s="573">
        <v>0</v>
      </c>
      <c r="AN15" s="573">
        <v>596</v>
      </c>
      <c r="AO15" s="633">
        <v>0</v>
      </c>
      <c r="AP15" s="573">
        <v>0</v>
      </c>
      <c r="AQ15" s="631">
        <v>73</v>
      </c>
      <c r="AR15" s="633">
        <v>0</v>
      </c>
      <c r="AS15" s="352" t="s">
        <v>277</v>
      </c>
      <c r="AT15" s="302">
        <v>2110</v>
      </c>
      <c r="AU15" s="573">
        <v>0</v>
      </c>
      <c r="AV15" s="573">
        <v>757</v>
      </c>
      <c r="AW15" s="633">
        <v>0</v>
      </c>
      <c r="AX15" s="631">
        <v>0</v>
      </c>
      <c r="AY15" s="573">
        <v>0</v>
      </c>
      <c r="AZ15" s="633">
        <v>0</v>
      </c>
      <c r="BA15" s="588"/>
    </row>
    <row r="16" spans="1:53" x14ac:dyDescent="0.25">
      <c r="A16" s="352" t="s">
        <v>278</v>
      </c>
      <c r="B16" s="302">
        <v>2111</v>
      </c>
      <c r="C16" s="631">
        <v>22187</v>
      </c>
      <c r="D16" s="631">
        <v>776483</v>
      </c>
      <c r="E16" s="632">
        <v>3499.7205570829765</v>
      </c>
      <c r="F16" s="631">
        <v>22187</v>
      </c>
      <c r="G16" s="631">
        <v>768913</v>
      </c>
      <c r="H16" s="632">
        <v>3465.6014783431738</v>
      </c>
      <c r="I16" s="573">
        <v>0</v>
      </c>
      <c r="J16" s="631">
        <v>7570</v>
      </c>
      <c r="K16" s="632">
        <v>0</v>
      </c>
      <c r="L16" s="352" t="s">
        <v>278</v>
      </c>
      <c r="M16" s="302">
        <v>2111</v>
      </c>
      <c r="N16" s="631">
        <v>0</v>
      </c>
      <c r="O16" s="631">
        <v>7570</v>
      </c>
      <c r="P16" s="632">
        <v>0</v>
      </c>
      <c r="Q16" s="631">
        <v>0</v>
      </c>
      <c r="R16" s="631">
        <v>7570</v>
      </c>
      <c r="S16" s="632">
        <v>0</v>
      </c>
      <c r="T16" s="573">
        <v>0</v>
      </c>
      <c r="U16" s="631">
        <v>0</v>
      </c>
      <c r="V16" s="632">
        <v>0</v>
      </c>
      <c r="W16" s="352" t="s">
        <v>278</v>
      </c>
      <c r="X16" s="302">
        <v>2111</v>
      </c>
      <c r="Y16" s="573">
        <v>0</v>
      </c>
      <c r="Z16" s="573">
        <v>0</v>
      </c>
      <c r="AA16" s="633">
        <v>0</v>
      </c>
      <c r="AB16" s="631">
        <v>0</v>
      </c>
      <c r="AC16" s="631">
        <v>0</v>
      </c>
      <c r="AD16" s="632">
        <v>0</v>
      </c>
      <c r="AE16" s="573">
        <v>0</v>
      </c>
      <c r="AF16" s="573">
        <v>0</v>
      </c>
      <c r="AG16" s="633">
        <v>0</v>
      </c>
      <c r="AH16" s="352" t="s">
        <v>278</v>
      </c>
      <c r="AI16" s="302">
        <v>2111</v>
      </c>
      <c r="AJ16" s="573">
        <v>0</v>
      </c>
      <c r="AK16" s="573">
        <v>0</v>
      </c>
      <c r="AL16" s="633">
        <v>0</v>
      </c>
      <c r="AM16" s="573">
        <v>0</v>
      </c>
      <c r="AN16" s="573">
        <v>0</v>
      </c>
      <c r="AO16" s="633">
        <v>0</v>
      </c>
      <c r="AP16" s="573">
        <v>0</v>
      </c>
      <c r="AQ16" s="631">
        <v>0</v>
      </c>
      <c r="AR16" s="633">
        <v>0</v>
      </c>
      <c r="AS16" s="352" t="s">
        <v>278</v>
      </c>
      <c r="AT16" s="302">
        <v>2111</v>
      </c>
      <c r="AU16" s="573">
        <v>0</v>
      </c>
      <c r="AV16" s="573">
        <v>0</v>
      </c>
      <c r="AW16" s="633">
        <v>0</v>
      </c>
      <c r="AX16" s="631">
        <v>0</v>
      </c>
      <c r="AY16" s="573">
        <v>0</v>
      </c>
      <c r="AZ16" s="633">
        <v>0</v>
      </c>
      <c r="BA16" s="588"/>
    </row>
    <row r="17" spans="1:53" x14ac:dyDescent="0.25">
      <c r="A17" s="352" t="s">
        <v>279</v>
      </c>
      <c r="B17" s="302">
        <v>2112</v>
      </c>
      <c r="C17" s="631">
        <v>74781</v>
      </c>
      <c r="D17" s="631">
        <v>127572</v>
      </c>
      <c r="E17" s="632">
        <v>170.59413487383159</v>
      </c>
      <c r="F17" s="631">
        <v>74781</v>
      </c>
      <c r="G17" s="631">
        <v>108093</v>
      </c>
      <c r="H17" s="632">
        <v>144.54607453764993</v>
      </c>
      <c r="I17" s="573">
        <v>0</v>
      </c>
      <c r="J17" s="631">
        <v>19479</v>
      </c>
      <c r="K17" s="632">
        <v>0</v>
      </c>
      <c r="L17" s="352" t="s">
        <v>279</v>
      </c>
      <c r="M17" s="302">
        <v>2112</v>
      </c>
      <c r="N17" s="631">
        <v>0</v>
      </c>
      <c r="O17" s="631">
        <v>19169</v>
      </c>
      <c r="P17" s="632">
        <v>0</v>
      </c>
      <c r="Q17" s="631">
        <v>0</v>
      </c>
      <c r="R17" s="631">
        <v>811</v>
      </c>
      <c r="S17" s="632">
        <v>0</v>
      </c>
      <c r="T17" s="573">
        <v>0</v>
      </c>
      <c r="U17" s="631">
        <v>0</v>
      </c>
      <c r="V17" s="632">
        <v>0</v>
      </c>
      <c r="W17" s="352" t="s">
        <v>279</v>
      </c>
      <c r="X17" s="302">
        <v>2112</v>
      </c>
      <c r="Y17" s="573">
        <v>0</v>
      </c>
      <c r="Z17" s="573">
        <v>0</v>
      </c>
      <c r="AA17" s="633">
        <v>0</v>
      </c>
      <c r="AB17" s="631">
        <v>0</v>
      </c>
      <c r="AC17" s="631">
        <v>18009</v>
      </c>
      <c r="AD17" s="632">
        <v>0</v>
      </c>
      <c r="AE17" s="573">
        <v>0</v>
      </c>
      <c r="AF17" s="573">
        <v>349</v>
      </c>
      <c r="AG17" s="633">
        <v>0</v>
      </c>
      <c r="AH17" s="352" t="s">
        <v>279</v>
      </c>
      <c r="AI17" s="302">
        <v>2112</v>
      </c>
      <c r="AJ17" s="573">
        <v>0</v>
      </c>
      <c r="AK17" s="573">
        <v>0</v>
      </c>
      <c r="AL17" s="633">
        <v>0</v>
      </c>
      <c r="AM17" s="573">
        <v>0</v>
      </c>
      <c r="AN17" s="573">
        <v>310</v>
      </c>
      <c r="AO17" s="633">
        <v>0</v>
      </c>
      <c r="AP17" s="573">
        <v>0</v>
      </c>
      <c r="AQ17" s="631">
        <v>0</v>
      </c>
      <c r="AR17" s="633">
        <v>0</v>
      </c>
      <c r="AS17" s="352" t="s">
        <v>279</v>
      </c>
      <c r="AT17" s="302">
        <v>2112</v>
      </c>
      <c r="AU17" s="573">
        <v>0</v>
      </c>
      <c r="AV17" s="573">
        <v>0</v>
      </c>
      <c r="AW17" s="633">
        <v>0</v>
      </c>
      <c r="AX17" s="631">
        <v>0</v>
      </c>
      <c r="AY17" s="573">
        <v>0</v>
      </c>
      <c r="AZ17" s="633">
        <v>0</v>
      </c>
      <c r="BA17" s="588"/>
    </row>
    <row r="18" spans="1:53" x14ac:dyDescent="0.25">
      <c r="A18" s="352" t="s">
        <v>280</v>
      </c>
      <c r="B18" s="302">
        <v>2113</v>
      </c>
      <c r="C18" s="631">
        <v>64890</v>
      </c>
      <c r="D18" s="631">
        <v>17234</v>
      </c>
      <c r="E18" s="632">
        <v>26.55879180151025</v>
      </c>
      <c r="F18" s="631">
        <v>64890</v>
      </c>
      <c r="G18" s="631">
        <v>17234</v>
      </c>
      <c r="H18" s="632">
        <v>26.55879180151025</v>
      </c>
      <c r="I18" s="573">
        <v>0</v>
      </c>
      <c r="J18" s="631">
        <v>0</v>
      </c>
      <c r="K18" s="632">
        <v>0</v>
      </c>
      <c r="L18" s="352" t="s">
        <v>280</v>
      </c>
      <c r="M18" s="302">
        <v>2113</v>
      </c>
      <c r="N18" s="631">
        <v>0</v>
      </c>
      <c r="O18" s="631">
        <v>0</v>
      </c>
      <c r="P18" s="632">
        <v>0</v>
      </c>
      <c r="Q18" s="631">
        <v>0</v>
      </c>
      <c r="R18" s="631">
        <v>0</v>
      </c>
      <c r="S18" s="632">
        <v>0</v>
      </c>
      <c r="T18" s="573">
        <v>0</v>
      </c>
      <c r="U18" s="631">
        <v>0</v>
      </c>
      <c r="V18" s="632">
        <v>0</v>
      </c>
      <c r="W18" s="352" t="s">
        <v>280</v>
      </c>
      <c r="X18" s="302">
        <v>2113</v>
      </c>
      <c r="Y18" s="573">
        <v>0</v>
      </c>
      <c r="Z18" s="573">
        <v>0</v>
      </c>
      <c r="AA18" s="633">
        <v>0</v>
      </c>
      <c r="AB18" s="631">
        <v>0</v>
      </c>
      <c r="AC18" s="631">
        <v>0</v>
      </c>
      <c r="AD18" s="632">
        <v>0</v>
      </c>
      <c r="AE18" s="573">
        <v>0</v>
      </c>
      <c r="AF18" s="573">
        <v>0</v>
      </c>
      <c r="AG18" s="633">
        <v>0</v>
      </c>
      <c r="AH18" s="352" t="s">
        <v>280</v>
      </c>
      <c r="AI18" s="302">
        <v>2113</v>
      </c>
      <c r="AJ18" s="573">
        <v>0</v>
      </c>
      <c r="AK18" s="573">
        <v>0</v>
      </c>
      <c r="AL18" s="633">
        <v>0</v>
      </c>
      <c r="AM18" s="573">
        <v>0</v>
      </c>
      <c r="AN18" s="573">
        <v>0</v>
      </c>
      <c r="AO18" s="633">
        <v>0</v>
      </c>
      <c r="AP18" s="573">
        <v>0</v>
      </c>
      <c r="AQ18" s="631">
        <v>0</v>
      </c>
      <c r="AR18" s="633">
        <v>0</v>
      </c>
      <c r="AS18" s="352" t="s">
        <v>280</v>
      </c>
      <c r="AT18" s="302">
        <v>2113</v>
      </c>
      <c r="AU18" s="573">
        <v>0</v>
      </c>
      <c r="AV18" s="573">
        <v>0</v>
      </c>
      <c r="AW18" s="633">
        <v>0</v>
      </c>
      <c r="AX18" s="631">
        <v>0</v>
      </c>
      <c r="AY18" s="573">
        <v>0</v>
      </c>
      <c r="AZ18" s="633">
        <v>0</v>
      </c>
      <c r="BA18" s="588"/>
    </row>
    <row r="19" spans="1:53" x14ac:dyDescent="0.25">
      <c r="A19" s="352" t="s">
        <v>281</v>
      </c>
      <c r="B19" s="302">
        <v>2115</v>
      </c>
      <c r="C19" s="631">
        <v>23151</v>
      </c>
      <c r="D19" s="631">
        <v>57780</v>
      </c>
      <c r="E19" s="632">
        <v>249.57885188544773</v>
      </c>
      <c r="F19" s="631">
        <v>23151</v>
      </c>
      <c r="G19" s="631">
        <v>57780</v>
      </c>
      <c r="H19" s="632">
        <v>249.57885188544773</v>
      </c>
      <c r="I19" s="573">
        <v>0</v>
      </c>
      <c r="J19" s="631">
        <v>0</v>
      </c>
      <c r="K19" s="632">
        <v>0</v>
      </c>
      <c r="L19" s="352" t="s">
        <v>281</v>
      </c>
      <c r="M19" s="302">
        <v>2115</v>
      </c>
      <c r="N19" s="631">
        <v>0</v>
      </c>
      <c r="O19" s="631">
        <v>0</v>
      </c>
      <c r="P19" s="632">
        <v>0</v>
      </c>
      <c r="Q19" s="631">
        <v>0</v>
      </c>
      <c r="R19" s="631">
        <v>0</v>
      </c>
      <c r="S19" s="632">
        <v>0</v>
      </c>
      <c r="T19" s="573">
        <v>0</v>
      </c>
      <c r="U19" s="631">
        <v>0</v>
      </c>
      <c r="V19" s="632">
        <v>0</v>
      </c>
      <c r="W19" s="352" t="s">
        <v>281</v>
      </c>
      <c r="X19" s="302">
        <v>2115</v>
      </c>
      <c r="Y19" s="573">
        <v>0</v>
      </c>
      <c r="Z19" s="573">
        <v>0</v>
      </c>
      <c r="AA19" s="633">
        <v>0</v>
      </c>
      <c r="AB19" s="631">
        <v>0</v>
      </c>
      <c r="AC19" s="631">
        <v>0</v>
      </c>
      <c r="AD19" s="632">
        <v>0</v>
      </c>
      <c r="AE19" s="573">
        <v>0</v>
      </c>
      <c r="AF19" s="573">
        <v>0</v>
      </c>
      <c r="AG19" s="633">
        <v>0</v>
      </c>
      <c r="AH19" s="352" t="s">
        <v>281</v>
      </c>
      <c r="AI19" s="302">
        <v>2115</v>
      </c>
      <c r="AJ19" s="573">
        <v>0</v>
      </c>
      <c r="AK19" s="573">
        <v>0</v>
      </c>
      <c r="AL19" s="633">
        <v>0</v>
      </c>
      <c r="AM19" s="573">
        <v>0</v>
      </c>
      <c r="AN19" s="573">
        <v>0</v>
      </c>
      <c r="AO19" s="633">
        <v>0</v>
      </c>
      <c r="AP19" s="573">
        <v>0</v>
      </c>
      <c r="AQ19" s="631">
        <v>0</v>
      </c>
      <c r="AR19" s="633">
        <v>0</v>
      </c>
      <c r="AS19" s="352" t="s">
        <v>281</v>
      </c>
      <c r="AT19" s="302">
        <v>2115</v>
      </c>
      <c r="AU19" s="573">
        <v>0</v>
      </c>
      <c r="AV19" s="573">
        <v>0</v>
      </c>
      <c r="AW19" s="633">
        <v>0</v>
      </c>
      <c r="AX19" s="631">
        <v>0</v>
      </c>
      <c r="AY19" s="573">
        <v>0</v>
      </c>
      <c r="AZ19" s="633">
        <v>0</v>
      </c>
      <c r="BA19" s="588"/>
    </row>
    <row r="20" spans="1:53" x14ac:dyDescent="0.25">
      <c r="A20" s="352" t="s">
        <v>282</v>
      </c>
      <c r="B20" s="302">
        <v>2118</v>
      </c>
      <c r="C20" s="631">
        <v>495959</v>
      </c>
      <c r="D20" s="631">
        <v>209196</v>
      </c>
      <c r="E20" s="632">
        <v>42.180099564681754</v>
      </c>
      <c r="F20" s="631">
        <v>2365</v>
      </c>
      <c r="G20" s="631">
        <v>3132</v>
      </c>
      <c r="H20" s="632">
        <v>132.43128964059196</v>
      </c>
      <c r="I20" s="573">
        <v>493594</v>
      </c>
      <c r="J20" s="631">
        <v>206064</v>
      </c>
      <c r="K20" s="632">
        <v>41.747671162939582</v>
      </c>
      <c r="L20" s="352" t="s">
        <v>282</v>
      </c>
      <c r="M20" s="302">
        <v>2118</v>
      </c>
      <c r="N20" s="631">
        <v>0</v>
      </c>
      <c r="O20" s="631">
        <v>82176</v>
      </c>
      <c r="P20" s="632">
        <v>0</v>
      </c>
      <c r="Q20" s="631">
        <v>0</v>
      </c>
      <c r="R20" s="631">
        <v>8196</v>
      </c>
      <c r="S20" s="632">
        <v>0</v>
      </c>
      <c r="T20" s="573">
        <v>0</v>
      </c>
      <c r="U20" s="631">
        <v>17</v>
      </c>
      <c r="V20" s="632">
        <v>0</v>
      </c>
      <c r="W20" s="352" t="s">
        <v>282</v>
      </c>
      <c r="X20" s="302">
        <v>2118</v>
      </c>
      <c r="Y20" s="573">
        <v>0</v>
      </c>
      <c r="Z20" s="573">
        <v>8402</v>
      </c>
      <c r="AA20" s="633">
        <v>0</v>
      </c>
      <c r="AB20" s="631">
        <v>0</v>
      </c>
      <c r="AC20" s="631">
        <v>56488</v>
      </c>
      <c r="AD20" s="632">
        <v>0</v>
      </c>
      <c r="AE20" s="573">
        <v>0</v>
      </c>
      <c r="AF20" s="573">
        <v>17</v>
      </c>
      <c r="AG20" s="633">
        <v>0</v>
      </c>
      <c r="AH20" s="352" t="s">
        <v>282</v>
      </c>
      <c r="AI20" s="302">
        <v>2118</v>
      </c>
      <c r="AJ20" s="573">
        <v>0</v>
      </c>
      <c r="AK20" s="573">
        <v>9056</v>
      </c>
      <c r="AL20" s="633">
        <v>0</v>
      </c>
      <c r="AM20" s="573">
        <v>0</v>
      </c>
      <c r="AN20" s="573">
        <v>224</v>
      </c>
      <c r="AO20" s="633">
        <v>0</v>
      </c>
      <c r="AP20" s="573">
        <v>493594</v>
      </c>
      <c r="AQ20" s="631">
        <v>52995</v>
      </c>
      <c r="AR20" s="633">
        <v>10.736556765276726</v>
      </c>
      <c r="AS20" s="352" t="s">
        <v>282</v>
      </c>
      <c r="AT20" s="302">
        <v>2118</v>
      </c>
      <c r="AU20" s="573">
        <v>0</v>
      </c>
      <c r="AV20" s="573">
        <v>0</v>
      </c>
      <c r="AW20" s="633">
        <v>0</v>
      </c>
      <c r="AX20" s="631">
        <v>0</v>
      </c>
      <c r="AY20" s="573">
        <v>70669</v>
      </c>
      <c r="AZ20" s="633">
        <v>0</v>
      </c>
      <c r="BA20" s="588"/>
    </row>
    <row r="21" spans="1:53" x14ac:dyDescent="0.25">
      <c r="A21" s="352" t="s">
        <v>283</v>
      </c>
      <c r="B21" s="302">
        <v>2120</v>
      </c>
      <c r="C21" s="631">
        <v>417764</v>
      </c>
      <c r="D21" s="631">
        <v>91710</v>
      </c>
      <c r="E21" s="632">
        <v>21.95258567037849</v>
      </c>
      <c r="F21" s="631">
        <v>123211</v>
      </c>
      <c r="G21" s="631">
        <v>10030</v>
      </c>
      <c r="H21" s="632">
        <v>8.1405069352574042</v>
      </c>
      <c r="I21" s="573">
        <v>294553</v>
      </c>
      <c r="J21" s="631">
        <v>81680</v>
      </c>
      <c r="K21" s="632">
        <v>27.730153826306303</v>
      </c>
      <c r="L21" s="352" t="s">
        <v>283</v>
      </c>
      <c r="M21" s="302">
        <v>2120</v>
      </c>
      <c r="N21" s="631">
        <v>242194</v>
      </c>
      <c r="O21" s="631">
        <v>73483</v>
      </c>
      <c r="P21" s="632">
        <v>30.340553440630242</v>
      </c>
      <c r="Q21" s="631">
        <v>0</v>
      </c>
      <c r="R21" s="631">
        <v>6185</v>
      </c>
      <c r="S21" s="632">
        <v>0</v>
      </c>
      <c r="T21" s="573">
        <v>0</v>
      </c>
      <c r="U21" s="631">
        <v>0</v>
      </c>
      <c r="V21" s="632">
        <v>0</v>
      </c>
      <c r="W21" s="352" t="s">
        <v>283</v>
      </c>
      <c r="X21" s="302">
        <v>2120</v>
      </c>
      <c r="Y21" s="573">
        <v>38244</v>
      </c>
      <c r="Z21" s="573">
        <v>52867</v>
      </c>
      <c r="AA21" s="633">
        <v>138.23606317330822</v>
      </c>
      <c r="AB21" s="631">
        <v>192300</v>
      </c>
      <c r="AC21" s="631">
        <v>6247</v>
      </c>
      <c r="AD21" s="632">
        <v>3.2485699427977117</v>
      </c>
      <c r="AE21" s="573">
        <v>150</v>
      </c>
      <c r="AF21" s="573">
        <v>576</v>
      </c>
      <c r="AG21" s="633">
        <v>384</v>
      </c>
      <c r="AH21" s="352" t="s">
        <v>283</v>
      </c>
      <c r="AI21" s="302">
        <v>2120</v>
      </c>
      <c r="AJ21" s="573">
        <v>11500</v>
      </c>
      <c r="AK21" s="573">
        <v>7500</v>
      </c>
      <c r="AL21" s="633">
        <v>65.217391304347828</v>
      </c>
      <c r="AM21" s="573">
        <v>5780</v>
      </c>
      <c r="AN21" s="573">
        <v>6862</v>
      </c>
      <c r="AO21" s="633">
        <v>118.71972318339101</v>
      </c>
      <c r="AP21" s="573">
        <v>46579</v>
      </c>
      <c r="AQ21" s="631">
        <v>1335</v>
      </c>
      <c r="AR21" s="633">
        <v>2.8660984563859251</v>
      </c>
      <c r="AS21" s="352" t="s">
        <v>283</v>
      </c>
      <c r="AT21" s="302">
        <v>2120</v>
      </c>
      <c r="AU21" s="573">
        <v>0</v>
      </c>
      <c r="AV21" s="573">
        <v>0</v>
      </c>
      <c r="AW21" s="633">
        <v>0</v>
      </c>
      <c r="AX21" s="631">
        <v>0</v>
      </c>
      <c r="AY21" s="573">
        <v>0</v>
      </c>
      <c r="AZ21" s="633">
        <v>0</v>
      </c>
      <c r="BA21" s="588"/>
    </row>
    <row r="22" spans="1:53" x14ac:dyDescent="0.25">
      <c r="A22" s="352" t="s">
        <v>284</v>
      </c>
      <c r="B22" s="302">
        <v>2121</v>
      </c>
      <c r="C22" s="631">
        <v>205534</v>
      </c>
      <c r="D22" s="631">
        <v>54741</v>
      </c>
      <c r="E22" s="632">
        <v>26.63354968034486</v>
      </c>
      <c r="F22" s="631">
        <v>205534</v>
      </c>
      <c r="G22" s="631">
        <v>10558</v>
      </c>
      <c r="H22" s="632">
        <v>5.136863000768729</v>
      </c>
      <c r="I22" s="573">
        <v>0</v>
      </c>
      <c r="J22" s="631">
        <v>44183</v>
      </c>
      <c r="K22" s="632">
        <v>0</v>
      </c>
      <c r="L22" s="352" t="s">
        <v>284</v>
      </c>
      <c r="M22" s="302">
        <v>2121</v>
      </c>
      <c r="N22" s="631">
        <v>0</v>
      </c>
      <c r="O22" s="631">
        <v>38124</v>
      </c>
      <c r="P22" s="632">
        <v>0</v>
      </c>
      <c r="Q22" s="631">
        <v>0</v>
      </c>
      <c r="R22" s="631">
        <v>35670</v>
      </c>
      <c r="S22" s="632">
        <v>0</v>
      </c>
      <c r="T22" s="573">
        <v>0</v>
      </c>
      <c r="U22" s="631">
        <v>314</v>
      </c>
      <c r="V22" s="632">
        <v>0</v>
      </c>
      <c r="W22" s="352" t="s">
        <v>284</v>
      </c>
      <c r="X22" s="302">
        <v>2121</v>
      </c>
      <c r="Y22" s="573">
        <v>0</v>
      </c>
      <c r="Z22" s="573">
        <v>30</v>
      </c>
      <c r="AA22" s="633">
        <v>0</v>
      </c>
      <c r="AB22" s="631">
        <v>0</v>
      </c>
      <c r="AC22" s="631">
        <v>0</v>
      </c>
      <c r="AD22" s="632">
        <v>0</v>
      </c>
      <c r="AE22" s="573">
        <v>0</v>
      </c>
      <c r="AF22" s="573">
        <v>0</v>
      </c>
      <c r="AG22" s="633">
        <v>0</v>
      </c>
      <c r="AH22" s="352" t="s">
        <v>284</v>
      </c>
      <c r="AI22" s="302">
        <v>2121</v>
      </c>
      <c r="AJ22" s="573">
        <v>0</v>
      </c>
      <c r="AK22" s="573">
        <v>2109</v>
      </c>
      <c r="AL22" s="633">
        <v>0</v>
      </c>
      <c r="AM22" s="573">
        <v>0</v>
      </c>
      <c r="AN22" s="573">
        <v>349</v>
      </c>
      <c r="AO22" s="633">
        <v>0</v>
      </c>
      <c r="AP22" s="573">
        <v>0</v>
      </c>
      <c r="AQ22" s="631">
        <v>5710</v>
      </c>
      <c r="AR22" s="633">
        <v>0</v>
      </c>
      <c r="AS22" s="352" t="s">
        <v>284</v>
      </c>
      <c r="AT22" s="302">
        <v>2121</v>
      </c>
      <c r="AU22" s="573">
        <v>0</v>
      </c>
      <c r="AV22" s="573">
        <v>0</v>
      </c>
      <c r="AW22" s="633">
        <v>0</v>
      </c>
      <c r="AX22" s="631">
        <v>0</v>
      </c>
      <c r="AY22" s="573">
        <v>0</v>
      </c>
      <c r="AZ22" s="633">
        <v>0</v>
      </c>
      <c r="BA22" s="588"/>
    </row>
    <row r="23" spans="1:53" x14ac:dyDescent="0.25">
      <c r="A23" s="352" t="s">
        <v>285</v>
      </c>
      <c r="B23" s="302">
        <v>2122</v>
      </c>
      <c r="C23" s="631">
        <v>42124</v>
      </c>
      <c r="D23" s="631">
        <v>22008</v>
      </c>
      <c r="E23" s="632">
        <v>52.245750640964772</v>
      </c>
      <c r="F23" s="631">
        <v>41200</v>
      </c>
      <c r="G23" s="631">
        <v>14840</v>
      </c>
      <c r="H23" s="632">
        <v>36.019417475728154</v>
      </c>
      <c r="I23" s="573">
        <v>924</v>
      </c>
      <c r="J23" s="631">
        <v>7168</v>
      </c>
      <c r="K23" s="632">
        <v>775.75757575757575</v>
      </c>
      <c r="L23" s="352" t="s">
        <v>285</v>
      </c>
      <c r="M23" s="302">
        <v>2122</v>
      </c>
      <c r="N23" s="631">
        <v>0</v>
      </c>
      <c r="O23" s="631">
        <v>5439</v>
      </c>
      <c r="P23" s="632">
        <v>0</v>
      </c>
      <c r="Q23" s="631">
        <v>0</v>
      </c>
      <c r="R23" s="631">
        <v>0</v>
      </c>
      <c r="S23" s="632">
        <v>0</v>
      </c>
      <c r="T23" s="573">
        <v>0</v>
      </c>
      <c r="U23" s="631">
        <v>0</v>
      </c>
      <c r="V23" s="632">
        <v>0</v>
      </c>
      <c r="W23" s="352" t="s">
        <v>285</v>
      </c>
      <c r="X23" s="302">
        <v>2122</v>
      </c>
      <c r="Y23" s="573">
        <v>0</v>
      </c>
      <c r="Z23" s="573">
        <v>0</v>
      </c>
      <c r="AA23" s="633">
        <v>0</v>
      </c>
      <c r="AB23" s="631">
        <v>0</v>
      </c>
      <c r="AC23" s="631">
        <v>4908</v>
      </c>
      <c r="AD23" s="632">
        <v>0</v>
      </c>
      <c r="AE23" s="573">
        <v>0</v>
      </c>
      <c r="AF23" s="573">
        <v>531</v>
      </c>
      <c r="AG23" s="633">
        <v>0</v>
      </c>
      <c r="AH23" s="352" t="s">
        <v>285</v>
      </c>
      <c r="AI23" s="302">
        <v>2122</v>
      </c>
      <c r="AJ23" s="573">
        <v>0</v>
      </c>
      <c r="AK23" s="573">
        <v>0</v>
      </c>
      <c r="AL23" s="633">
        <v>0</v>
      </c>
      <c r="AM23" s="573">
        <v>924</v>
      </c>
      <c r="AN23" s="573">
        <v>764</v>
      </c>
      <c r="AO23" s="633">
        <v>82.683982683982677</v>
      </c>
      <c r="AP23" s="573">
        <v>0</v>
      </c>
      <c r="AQ23" s="631">
        <v>965</v>
      </c>
      <c r="AR23" s="633">
        <v>0</v>
      </c>
      <c r="AS23" s="352" t="s">
        <v>285</v>
      </c>
      <c r="AT23" s="302">
        <v>2122</v>
      </c>
      <c r="AU23" s="573">
        <v>0</v>
      </c>
      <c r="AV23" s="573">
        <v>0</v>
      </c>
      <c r="AW23" s="633">
        <v>0</v>
      </c>
      <c r="AX23" s="631">
        <v>0</v>
      </c>
      <c r="AY23" s="573">
        <v>0</v>
      </c>
      <c r="AZ23" s="633">
        <v>0</v>
      </c>
      <c r="BA23" s="588"/>
    </row>
    <row r="24" spans="1:53" x14ac:dyDescent="0.25">
      <c r="A24" s="352" t="s">
        <v>286</v>
      </c>
      <c r="B24" s="302">
        <v>2124</v>
      </c>
      <c r="C24" s="631">
        <v>36767</v>
      </c>
      <c r="D24" s="631">
        <v>59411</v>
      </c>
      <c r="E24" s="632">
        <v>161.58783691897625</v>
      </c>
      <c r="F24" s="631">
        <v>584</v>
      </c>
      <c r="G24" s="631">
        <v>2651</v>
      </c>
      <c r="H24" s="632">
        <v>453.93835616438355</v>
      </c>
      <c r="I24" s="573">
        <v>36183</v>
      </c>
      <c r="J24" s="631">
        <v>56760</v>
      </c>
      <c r="K24" s="632">
        <v>156.86924798938728</v>
      </c>
      <c r="L24" s="352" t="s">
        <v>286</v>
      </c>
      <c r="M24" s="302">
        <v>2124</v>
      </c>
      <c r="N24" s="631">
        <v>32493</v>
      </c>
      <c r="O24" s="631">
        <v>52507</v>
      </c>
      <c r="P24" s="632">
        <v>161.5948050349306</v>
      </c>
      <c r="Q24" s="631">
        <v>31793</v>
      </c>
      <c r="R24" s="631">
        <v>46453</v>
      </c>
      <c r="S24" s="632">
        <v>146.11077910231811</v>
      </c>
      <c r="T24" s="573">
        <v>0</v>
      </c>
      <c r="U24" s="631">
        <v>0</v>
      </c>
      <c r="V24" s="632">
        <v>0</v>
      </c>
      <c r="W24" s="352" t="s">
        <v>286</v>
      </c>
      <c r="X24" s="302">
        <v>2124</v>
      </c>
      <c r="Y24" s="573">
        <v>0</v>
      </c>
      <c r="Z24" s="573">
        <v>0</v>
      </c>
      <c r="AA24" s="633">
        <v>0</v>
      </c>
      <c r="AB24" s="631">
        <v>0</v>
      </c>
      <c r="AC24" s="631">
        <v>1686</v>
      </c>
      <c r="AD24" s="632">
        <v>0</v>
      </c>
      <c r="AE24" s="573">
        <v>0</v>
      </c>
      <c r="AF24" s="573">
        <v>579</v>
      </c>
      <c r="AG24" s="633">
        <v>0</v>
      </c>
      <c r="AH24" s="352" t="s">
        <v>286</v>
      </c>
      <c r="AI24" s="302">
        <v>2124</v>
      </c>
      <c r="AJ24" s="573">
        <v>700</v>
      </c>
      <c r="AK24" s="573">
        <v>3789</v>
      </c>
      <c r="AL24" s="633">
        <v>541.28571428571433</v>
      </c>
      <c r="AM24" s="573">
        <v>3690</v>
      </c>
      <c r="AN24" s="573">
        <v>4162</v>
      </c>
      <c r="AO24" s="633">
        <v>112.79132791327913</v>
      </c>
      <c r="AP24" s="573">
        <v>0</v>
      </c>
      <c r="AQ24" s="631">
        <v>91</v>
      </c>
      <c r="AR24" s="633">
        <v>0</v>
      </c>
      <c r="AS24" s="352" t="s">
        <v>286</v>
      </c>
      <c r="AT24" s="302">
        <v>2124</v>
      </c>
      <c r="AU24" s="573">
        <v>0</v>
      </c>
      <c r="AV24" s="573">
        <v>0</v>
      </c>
      <c r="AW24" s="633">
        <v>0</v>
      </c>
      <c r="AX24" s="631">
        <v>0</v>
      </c>
      <c r="AY24" s="573">
        <v>0</v>
      </c>
      <c r="AZ24" s="633">
        <v>0</v>
      </c>
      <c r="BA24" s="588"/>
    </row>
    <row r="25" spans="1:53" x14ac:dyDescent="0.25">
      <c r="A25" s="352" t="s">
        <v>287</v>
      </c>
      <c r="B25" s="302">
        <v>2126</v>
      </c>
      <c r="C25" s="631">
        <v>226536</v>
      </c>
      <c r="D25" s="631">
        <v>78871</v>
      </c>
      <c r="E25" s="632">
        <v>34.816099869336441</v>
      </c>
      <c r="F25" s="631">
        <v>330</v>
      </c>
      <c r="G25" s="631">
        <v>1567</v>
      </c>
      <c r="H25" s="632">
        <v>474.84848484848482</v>
      </c>
      <c r="I25" s="573">
        <v>226206</v>
      </c>
      <c r="J25" s="631">
        <v>77304</v>
      </c>
      <c r="K25" s="632">
        <v>34.174159836609107</v>
      </c>
      <c r="L25" s="352" t="s">
        <v>287</v>
      </c>
      <c r="M25" s="302">
        <v>2126</v>
      </c>
      <c r="N25" s="631">
        <v>5709</v>
      </c>
      <c r="O25" s="631">
        <v>10276</v>
      </c>
      <c r="P25" s="632">
        <v>179.99649675950252</v>
      </c>
      <c r="Q25" s="631">
        <v>60</v>
      </c>
      <c r="R25" s="631">
        <v>77</v>
      </c>
      <c r="S25" s="632">
        <v>128.33333333333334</v>
      </c>
      <c r="T25" s="573">
        <v>0</v>
      </c>
      <c r="U25" s="631">
        <v>0</v>
      </c>
      <c r="V25" s="632">
        <v>0</v>
      </c>
      <c r="W25" s="352" t="s">
        <v>287</v>
      </c>
      <c r="X25" s="302">
        <v>2126</v>
      </c>
      <c r="Y25" s="573">
        <v>0</v>
      </c>
      <c r="Z25" s="573">
        <v>0</v>
      </c>
      <c r="AA25" s="633">
        <v>0</v>
      </c>
      <c r="AB25" s="631">
        <v>0</v>
      </c>
      <c r="AC25" s="631">
        <v>839</v>
      </c>
      <c r="AD25" s="632">
        <v>0</v>
      </c>
      <c r="AE25" s="573">
        <v>0</v>
      </c>
      <c r="AF25" s="573">
        <v>0</v>
      </c>
      <c r="AG25" s="633">
        <v>0</v>
      </c>
      <c r="AH25" s="352" t="s">
        <v>287</v>
      </c>
      <c r="AI25" s="302">
        <v>2126</v>
      </c>
      <c r="AJ25" s="573">
        <v>0</v>
      </c>
      <c r="AK25" s="573">
        <v>0</v>
      </c>
      <c r="AL25" s="633">
        <v>0</v>
      </c>
      <c r="AM25" s="573">
        <v>0</v>
      </c>
      <c r="AN25" s="573">
        <v>90</v>
      </c>
      <c r="AO25" s="633">
        <v>0</v>
      </c>
      <c r="AP25" s="573">
        <v>220497</v>
      </c>
      <c r="AQ25" s="631">
        <v>66938</v>
      </c>
      <c r="AR25" s="633">
        <v>30.357782645568875</v>
      </c>
      <c r="AS25" s="352" t="s">
        <v>287</v>
      </c>
      <c r="AT25" s="302">
        <v>2126</v>
      </c>
      <c r="AU25" s="573">
        <v>0</v>
      </c>
      <c r="AV25" s="573">
        <v>0</v>
      </c>
      <c r="AW25" s="633">
        <v>0</v>
      </c>
      <c r="AX25" s="631">
        <v>0</v>
      </c>
      <c r="AY25" s="573">
        <v>0</v>
      </c>
      <c r="AZ25" s="633">
        <v>0</v>
      </c>
      <c r="BA25" s="588"/>
    </row>
    <row r="26" spans="1:53" x14ac:dyDescent="0.25">
      <c r="A26" s="352" t="s">
        <v>288</v>
      </c>
      <c r="B26" s="302">
        <v>2127</v>
      </c>
      <c r="C26" s="631">
        <v>4018</v>
      </c>
      <c r="D26" s="631">
        <v>38897</v>
      </c>
      <c r="E26" s="632">
        <v>968.06869089099052</v>
      </c>
      <c r="F26" s="631">
        <v>4018</v>
      </c>
      <c r="G26" s="631">
        <v>8881</v>
      </c>
      <c r="H26" s="632">
        <v>221.03036336485812</v>
      </c>
      <c r="I26" s="573">
        <v>0</v>
      </c>
      <c r="J26" s="631">
        <v>30016</v>
      </c>
      <c r="K26" s="632">
        <v>0</v>
      </c>
      <c r="L26" s="352" t="s">
        <v>288</v>
      </c>
      <c r="M26" s="302">
        <v>2127</v>
      </c>
      <c r="N26" s="631">
        <v>0</v>
      </c>
      <c r="O26" s="631">
        <v>16541</v>
      </c>
      <c r="P26" s="632">
        <v>0</v>
      </c>
      <c r="Q26" s="631">
        <v>0</v>
      </c>
      <c r="R26" s="631">
        <v>1721</v>
      </c>
      <c r="S26" s="632">
        <v>0</v>
      </c>
      <c r="T26" s="573">
        <v>0</v>
      </c>
      <c r="U26" s="631">
        <v>0</v>
      </c>
      <c r="V26" s="632">
        <v>0</v>
      </c>
      <c r="W26" s="352" t="s">
        <v>288</v>
      </c>
      <c r="X26" s="302">
        <v>2127</v>
      </c>
      <c r="Y26" s="573">
        <v>0</v>
      </c>
      <c r="Z26" s="573">
        <v>0</v>
      </c>
      <c r="AA26" s="633">
        <v>0</v>
      </c>
      <c r="AB26" s="631">
        <v>0</v>
      </c>
      <c r="AC26" s="631">
        <v>14820</v>
      </c>
      <c r="AD26" s="632">
        <v>0</v>
      </c>
      <c r="AE26" s="573">
        <v>0</v>
      </c>
      <c r="AF26" s="573">
        <v>0</v>
      </c>
      <c r="AG26" s="633">
        <v>0</v>
      </c>
      <c r="AH26" s="352" t="s">
        <v>288</v>
      </c>
      <c r="AI26" s="302">
        <v>2127</v>
      </c>
      <c r="AJ26" s="573">
        <v>0</v>
      </c>
      <c r="AK26" s="573">
        <v>0</v>
      </c>
      <c r="AL26" s="633">
        <v>0</v>
      </c>
      <c r="AM26" s="573">
        <v>0</v>
      </c>
      <c r="AN26" s="573">
        <v>90</v>
      </c>
      <c r="AO26" s="633">
        <v>0</v>
      </c>
      <c r="AP26" s="573">
        <v>0</v>
      </c>
      <c r="AQ26" s="631">
        <v>13385</v>
      </c>
      <c r="AR26" s="633">
        <v>0</v>
      </c>
      <c r="AS26" s="352" t="s">
        <v>288</v>
      </c>
      <c r="AT26" s="302">
        <v>2127</v>
      </c>
      <c r="AU26" s="573">
        <v>0</v>
      </c>
      <c r="AV26" s="573">
        <v>0</v>
      </c>
      <c r="AW26" s="633">
        <v>0</v>
      </c>
      <c r="AX26" s="631">
        <v>0</v>
      </c>
      <c r="AY26" s="573">
        <v>0</v>
      </c>
      <c r="AZ26" s="633">
        <v>0</v>
      </c>
      <c r="BA26" s="588"/>
    </row>
    <row r="27" spans="1:53" x14ac:dyDescent="0.25">
      <c r="A27" s="352" t="s">
        <v>289</v>
      </c>
      <c r="B27" s="302">
        <v>2129</v>
      </c>
      <c r="C27" s="631">
        <v>1098151</v>
      </c>
      <c r="D27" s="631">
        <v>855727</v>
      </c>
      <c r="E27" s="632">
        <v>77.924347380278306</v>
      </c>
      <c r="F27" s="631">
        <v>297480</v>
      </c>
      <c r="G27" s="631">
        <v>87853</v>
      </c>
      <c r="H27" s="632">
        <v>29.532405539868229</v>
      </c>
      <c r="I27" s="573">
        <v>800671</v>
      </c>
      <c r="J27" s="631">
        <v>767874</v>
      </c>
      <c r="K27" s="632">
        <v>95.903810678793164</v>
      </c>
      <c r="L27" s="352" t="s">
        <v>289</v>
      </c>
      <c r="M27" s="302">
        <v>2129</v>
      </c>
      <c r="N27" s="631">
        <v>508388</v>
      </c>
      <c r="O27" s="631">
        <v>765699</v>
      </c>
      <c r="P27" s="632">
        <v>150.61311439294397</v>
      </c>
      <c r="Q27" s="631">
        <v>0</v>
      </c>
      <c r="R27" s="631">
        <v>0</v>
      </c>
      <c r="S27" s="632">
        <v>0</v>
      </c>
      <c r="T27" s="573">
        <v>0</v>
      </c>
      <c r="U27" s="631">
        <v>0</v>
      </c>
      <c r="V27" s="632">
        <v>0</v>
      </c>
      <c r="W27" s="352" t="s">
        <v>289</v>
      </c>
      <c r="X27" s="302">
        <v>2129</v>
      </c>
      <c r="Y27" s="573">
        <v>0</v>
      </c>
      <c r="Z27" s="573">
        <v>0</v>
      </c>
      <c r="AA27" s="633">
        <v>0</v>
      </c>
      <c r="AB27" s="631">
        <v>0</v>
      </c>
      <c r="AC27" s="631">
        <v>26705</v>
      </c>
      <c r="AD27" s="632">
        <v>0</v>
      </c>
      <c r="AE27" s="573">
        <v>0</v>
      </c>
      <c r="AF27" s="573">
        <v>0</v>
      </c>
      <c r="AG27" s="633">
        <v>0</v>
      </c>
      <c r="AH27" s="352" t="s">
        <v>289</v>
      </c>
      <c r="AI27" s="302">
        <v>2129</v>
      </c>
      <c r="AJ27" s="573">
        <v>0</v>
      </c>
      <c r="AK27" s="573">
        <v>0</v>
      </c>
      <c r="AL27" s="633">
        <v>0</v>
      </c>
      <c r="AM27" s="573">
        <v>20000</v>
      </c>
      <c r="AN27" s="573">
        <v>2175</v>
      </c>
      <c r="AO27" s="633">
        <v>10.875</v>
      </c>
      <c r="AP27" s="573">
        <v>272283</v>
      </c>
      <c r="AQ27" s="631">
        <v>0</v>
      </c>
      <c r="AR27" s="633">
        <v>0</v>
      </c>
      <c r="AS27" s="352" t="s">
        <v>289</v>
      </c>
      <c r="AT27" s="302">
        <v>2129</v>
      </c>
      <c r="AU27" s="573">
        <v>0</v>
      </c>
      <c r="AV27" s="573">
        <v>0</v>
      </c>
      <c r="AW27" s="633">
        <v>0</v>
      </c>
      <c r="AX27" s="631">
        <v>0</v>
      </c>
      <c r="AY27" s="573">
        <v>0</v>
      </c>
      <c r="AZ27" s="633">
        <v>0</v>
      </c>
      <c r="BA27" s="588"/>
    </row>
    <row r="28" spans="1:53" x14ac:dyDescent="0.25">
      <c r="A28" s="352" t="s">
        <v>290</v>
      </c>
      <c r="B28" s="302">
        <v>2131</v>
      </c>
      <c r="C28" s="631">
        <v>2980</v>
      </c>
      <c r="D28" s="631">
        <v>6375</v>
      </c>
      <c r="E28" s="632">
        <v>213.92617449664431</v>
      </c>
      <c r="F28" s="631">
        <v>2980</v>
      </c>
      <c r="G28" s="631">
        <v>6375</v>
      </c>
      <c r="H28" s="632">
        <v>213.92617449664431</v>
      </c>
      <c r="I28" s="573">
        <v>0</v>
      </c>
      <c r="J28" s="631">
        <v>0</v>
      </c>
      <c r="K28" s="632">
        <v>0</v>
      </c>
      <c r="L28" s="352" t="s">
        <v>290</v>
      </c>
      <c r="M28" s="302">
        <v>2131</v>
      </c>
      <c r="N28" s="631">
        <v>0</v>
      </c>
      <c r="O28" s="631">
        <v>0</v>
      </c>
      <c r="P28" s="632">
        <v>0</v>
      </c>
      <c r="Q28" s="631">
        <v>0</v>
      </c>
      <c r="R28" s="631">
        <v>0</v>
      </c>
      <c r="S28" s="632">
        <v>0</v>
      </c>
      <c r="T28" s="573">
        <v>0</v>
      </c>
      <c r="U28" s="631">
        <v>0</v>
      </c>
      <c r="V28" s="632">
        <v>0</v>
      </c>
      <c r="W28" s="352" t="s">
        <v>290</v>
      </c>
      <c r="X28" s="302">
        <v>2131</v>
      </c>
      <c r="Y28" s="573">
        <v>0</v>
      </c>
      <c r="Z28" s="573">
        <v>0</v>
      </c>
      <c r="AA28" s="633">
        <v>0</v>
      </c>
      <c r="AB28" s="631">
        <v>0</v>
      </c>
      <c r="AC28" s="631">
        <v>0</v>
      </c>
      <c r="AD28" s="632">
        <v>0</v>
      </c>
      <c r="AE28" s="573">
        <v>0</v>
      </c>
      <c r="AF28" s="573">
        <v>0</v>
      </c>
      <c r="AG28" s="633">
        <v>0</v>
      </c>
      <c r="AH28" s="352" t="s">
        <v>290</v>
      </c>
      <c r="AI28" s="302">
        <v>2131</v>
      </c>
      <c r="AJ28" s="573">
        <v>0</v>
      </c>
      <c r="AK28" s="573">
        <v>0</v>
      </c>
      <c r="AL28" s="633">
        <v>0</v>
      </c>
      <c r="AM28" s="573">
        <v>0</v>
      </c>
      <c r="AN28" s="573">
        <v>0</v>
      </c>
      <c r="AO28" s="633">
        <v>0</v>
      </c>
      <c r="AP28" s="573">
        <v>0</v>
      </c>
      <c r="AQ28" s="631">
        <v>0</v>
      </c>
      <c r="AR28" s="633">
        <v>0</v>
      </c>
      <c r="AS28" s="352" t="s">
        <v>290</v>
      </c>
      <c r="AT28" s="302">
        <v>2131</v>
      </c>
      <c r="AU28" s="573">
        <v>0</v>
      </c>
      <c r="AV28" s="573">
        <v>0</v>
      </c>
      <c r="AW28" s="633">
        <v>0</v>
      </c>
      <c r="AX28" s="631">
        <v>0</v>
      </c>
      <c r="AY28" s="573">
        <v>0</v>
      </c>
      <c r="AZ28" s="633">
        <v>0</v>
      </c>
      <c r="BA28" s="588"/>
    </row>
    <row r="29" spans="1:53" x14ac:dyDescent="0.25">
      <c r="A29" s="352" t="s">
        <v>291</v>
      </c>
      <c r="B29" s="302">
        <v>2132</v>
      </c>
      <c r="C29" s="631">
        <v>1829</v>
      </c>
      <c r="D29" s="631">
        <v>7712</v>
      </c>
      <c r="E29" s="632">
        <v>421.65117550574081</v>
      </c>
      <c r="F29" s="631">
        <v>1829</v>
      </c>
      <c r="G29" s="631">
        <v>7712</v>
      </c>
      <c r="H29" s="632">
        <v>421.65117550574081</v>
      </c>
      <c r="I29" s="573">
        <v>0</v>
      </c>
      <c r="J29" s="631">
        <v>0</v>
      </c>
      <c r="K29" s="632">
        <v>0</v>
      </c>
      <c r="L29" s="352" t="s">
        <v>291</v>
      </c>
      <c r="M29" s="302">
        <v>2132</v>
      </c>
      <c r="N29" s="631">
        <v>0</v>
      </c>
      <c r="O29" s="631">
        <v>0</v>
      </c>
      <c r="P29" s="632">
        <v>0</v>
      </c>
      <c r="Q29" s="631">
        <v>0</v>
      </c>
      <c r="R29" s="631">
        <v>0</v>
      </c>
      <c r="S29" s="632">
        <v>0</v>
      </c>
      <c r="T29" s="573">
        <v>0</v>
      </c>
      <c r="U29" s="631">
        <v>0</v>
      </c>
      <c r="V29" s="632">
        <v>0</v>
      </c>
      <c r="W29" s="352" t="s">
        <v>291</v>
      </c>
      <c r="X29" s="302">
        <v>2132</v>
      </c>
      <c r="Y29" s="573">
        <v>0</v>
      </c>
      <c r="Z29" s="573">
        <v>0</v>
      </c>
      <c r="AA29" s="633">
        <v>0</v>
      </c>
      <c r="AB29" s="631">
        <v>0</v>
      </c>
      <c r="AC29" s="631">
        <v>0</v>
      </c>
      <c r="AD29" s="632">
        <v>0</v>
      </c>
      <c r="AE29" s="573">
        <v>0</v>
      </c>
      <c r="AF29" s="573">
        <v>0</v>
      </c>
      <c r="AG29" s="633">
        <v>0</v>
      </c>
      <c r="AH29" s="352" t="s">
        <v>291</v>
      </c>
      <c r="AI29" s="302">
        <v>2132</v>
      </c>
      <c r="AJ29" s="573">
        <v>0</v>
      </c>
      <c r="AK29" s="573">
        <v>0</v>
      </c>
      <c r="AL29" s="633">
        <v>0</v>
      </c>
      <c r="AM29" s="573">
        <v>0</v>
      </c>
      <c r="AN29" s="573">
        <v>0</v>
      </c>
      <c r="AO29" s="633">
        <v>0</v>
      </c>
      <c r="AP29" s="573">
        <v>0</v>
      </c>
      <c r="AQ29" s="631">
        <v>0</v>
      </c>
      <c r="AR29" s="633">
        <v>0</v>
      </c>
      <c r="AS29" s="352" t="s">
        <v>291</v>
      </c>
      <c r="AT29" s="302">
        <v>2132</v>
      </c>
      <c r="AU29" s="573">
        <v>0</v>
      </c>
      <c r="AV29" s="573">
        <v>0</v>
      </c>
      <c r="AW29" s="633">
        <v>0</v>
      </c>
      <c r="AX29" s="631">
        <v>0</v>
      </c>
      <c r="AY29" s="573">
        <v>0</v>
      </c>
      <c r="AZ29" s="633">
        <v>0</v>
      </c>
      <c r="BA29" s="588"/>
    </row>
    <row r="30" spans="1:53" x14ac:dyDescent="0.25">
      <c r="A30" s="352" t="s">
        <v>292</v>
      </c>
      <c r="B30" s="302">
        <v>2133</v>
      </c>
      <c r="C30" s="631">
        <v>143</v>
      </c>
      <c r="D30" s="631">
        <v>1163</v>
      </c>
      <c r="E30" s="632">
        <v>813.28671328671339</v>
      </c>
      <c r="F30" s="631">
        <v>143</v>
      </c>
      <c r="G30" s="631">
        <v>1163</v>
      </c>
      <c r="H30" s="632">
        <v>813.28671328671339</v>
      </c>
      <c r="I30" s="573">
        <v>0</v>
      </c>
      <c r="J30" s="631">
        <v>0</v>
      </c>
      <c r="K30" s="632">
        <v>0</v>
      </c>
      <c r="L30" s="352" t="s">
        <v>292</v>
      </c>
      <c r="M30" s="302">
        <v>2133</v>
      </c>
      <c r="N30" s="631">
        <v>0</v>
      </c>
      <c r="O30" s="631">
        <v>0</v>
      </c>
      <c r="P30" s="632">
        <v>0</v>
      </c>
      <c r="Q30" s="631">
        <v>0</v>
      </c>
      <c r="R30" s="631">
        <v>0</v>
      </c>
      <c r="S30" s="632">
        <v>0</v>
      </c>
      <c r="T30" s="573">
        <v>0</v>
      </c>
      <c r="U30" s="631">
        <v>0</v>
      </c>
      <c r="V30" s="632">
        <v>0</v>
      </c>
      <c r="W30" s="352" t="s">
        <v>292</v>
      </c>
      <c r="X30" s="302">
        <v>2133</v>
      </c>
      <c r="Y30" s="573">
        <v>0</v>
      </c>
      <c r="Z30" s="573">
        <v>0</v>
      </c>
      <c r="AA30" s="633">
        <v>0</v>
      </c>
      <c r="AB30" s="631">
        <v>0</v>
      </c>
      <c r="AC30" s="631">
        <v>0</v>
      </c>
      <c r="AD30" s="632">
        <v>0</v>
      </c>
      <c r="AE30" s="573">
        <v>0</v>
      </c>
      <c r="AF30" s="573">
        <v>0</v>
      </c>
      <c r="AG30" s="633">
        <v>0</v>
      </c>
      <c r="AH30" s="352" t="s">
        <v>292</v>
      </c>
      <c r="AI30" s="302">
        <v>2133</v>
      </c>
      <c r="AJ30" s="573">
        <v>0</v>
      </c>
      <c r="AK30" s="573">
        <v>0</v>
      </c>
      <c r="AL30" s="633">
        <v>0</v>
      </c>
      <c r="AM30" s="573">
        <v>0</v>
      </c>
      <c r="AN30" s="573">
        <v>0</v>
      </c>
      <c r="AO30" s="633">
        <v>0</v>
      </c>
      <c r="AP30" s="573">
        <v>0</v>
      </c>
      <c r="AQ30" s="631">
        <v>0</v>
      </c>
      <c r="AR30" s="633">
        <v>0</v>
      </c>
      <c r="AS30" s="352" t="s">
        <v>292</v>
      </c>
      <c r="AT30" s="302">
        <v>2133</v>
      </c>
      <c r="AU30" s="573">
        <v>0</v>
      </c>
      <c r="AV30" s="573">
        <v>0</v>
      </c>
      <c r="AW30" s="633">
        <v>0</v>
      </c>
      <c r="AX30" s="631">
        <v>0</v>
      </c>
      <c r="AY30" s="573">
        <v>0</v>
      </c>
      <c r="AZ30" s="633">
        <v>0</v>
      </c>
      <c r="BA30" s="588"/>
    </row>
    <row r="31" spans="1:53" x14ac:dyDescent="0.25">
      <c r="A31" s="352" t="s">
        <v>293</v>
      </c>
      <c r="B31" s="302">
        <v>2134</v>
      </c>
      <c r="C31" s="631">
        <v>29</v>
      </c>
      <c r="D31" s="631">
        <v>0</v>
      </c>
      <c r="E31" s="632">
        <v>0</v>
      </c>
      <c r="F31" s="631">
        <v>29</v>
      </c>
      <c r="G31" s="631">
        <v>0</v>
      </c>
      <c r="H31" s="632">
        <v>0</v>
      </c>
      <c r="I31" s="573">
        <v>0</v>
      </c>
      <c r="J31" s="631">
        <v>0</v>
      </c>
      <c r="K31" s="632">
        <v>0</v>
      </c>
      <c r="L31" s="352" t="s">
        <v>293</v>
      </c>
      <c r="M31" s="302">
        <v>2134</v>
      </c>
      <c r="N31" s="631">
        <v>0</v>
      </c>
      <c r="O31" s="631">
        <v>0</v>
      </c>
      <c r="P31" s="632">
        <v>0</v>
      </c>
      <c r="Q31" s="631">
        <v>0</v>
      </c>
      <c r="R31" s="631">
        <v>0</v>
      </c>
      <c r="S31" s="632">
        <v>0</v>
      </c>
      <c r="T31" s="573">
        <v>0</v>
      </c>
      <c r="U31" s="631">
        <v>0</v>
      </c>
      <c r="V31" s="632">
        <v>0</v>
      </c>
      <c r="W31" s="352" t="s">
        <v>293</v>
      </c>
      <c r="X31" s="302">
        <v>2134</v>
      </c>
      <c r="Y31" s="573">
        <v>0</v>
      </c>
      <c r="Z31" s="573">
        <v>0</v>
      </c>
      <c r="AA31" s="633">
        <v>0</v>
      </c>
      <c r="AB31" s="631">
        <v>0</v>
      </c>
      <c r="AC31" s="631">
        <v>0</v>
      </c>
      <c r="AD31" s="632">
        <v>0</v>
      </c>
      <c r="AE31" s="573">
        <v>0</v>
      </c>
      <c r="AF31" s="573">
        <v>0</v>
      </c>
      <c r="AG31" s="633">
        <v>0</v>
      </c>
      <c r="AH31" s="352" t="s">
        <v>293</v>
      </c>
      <c r="AI31" s="302">
        <v>2134</v>
      </c>
      <c r="AJ31" s="573">
        <v>0</v>
      </c>
      <c r="AK31" s="573">
        <v>0</v>
      </c>
      <c r="AL31" s="633">
        <v>0</v>
      </c>
      <c r="AM31" s="573">
        <v>0</v>
      </c>
      <c r="AN31" s="573">
        <v>0</v>
      </c>
      <c r="AO31" s="633">
        <v>0</v>
      </c>
      <c r="AP31" s="573">
        <v>0</v>
      </c>
      <c r="AQ31" s="631">
        <v>0</v>
      </c>
      <c r="AR31" s="633">
        <v>0</v>
      </c>
      <c r="AS31" s="352" t="s">
        <v>293</v>
      </c>
      <c r="AT31" s="302">
        <v>2134</v>
      </c>
      <c r="AU31" s="573">
        <v>0</v>
      </c>
      <c r="AV31" s="573">
        <v>0</v>
      </c>
      <c r="AW31" s="633">
        <v>0</v>
      </c>
      <c r="AX31" s="631">
        <v>0</v>
      </c>
      <c r="AY31" s="573">
        <v>0</v>
      </c>
      <c r="AZ31" s="633">
        <v>0</v>
      </c>
      <c r="BA31" s="588"/>
    </row>
    <row r="32" spans="1:53" x14ac:dyDescent="0.25">
      <c r="A32" s="352" t="s">
        <v>294</v>
      </c>
      <c r="B32" s="302">
        <v>2136</v>
      </c>
      <c r="C32" s="631">
        <v>356</v>
      </c>
      <c r="D32" s="631">
        <v>156</v>
      </c>
      <c r="E32" s="632">
        <v>43.820224719101127</v>
      </c>
      <c r="F32" s="631">
        <v>356</v>
      </c>
      <c r="G32" s="631">
        <v>156</v>
      </c>
      <c r="H32" s="632">
        <v>43.820224719101127</v>
      </c>
      <c r="I32" s="573">
        <v>0</v>
      </c>
      <c r="J32" s="631">
        <v>0</v>
      </c>
      <c r="K32" s="632">
        <v>0</v>
      </c>
      <c r="L32" s="352" t="s">
        <v>294</v>
      </c>
      <c r="M32" s="302">
        <v>2136</v>
      </c>
      <c r="N32" s="631">
        <v>0</v>
      </c>
      <c r="O32" s="631">
        <v>0</v>
      </c>
      <c r="P32" s="632">
        <v>0</v>
      </c>
      <c r="Q32" s="631">
        <v>0</v>
      </c>
      <c r="R32" s="631">
        <v>0</v>
      </c>
      <c r="S32" s="632">
        <v>0</v>
      </c>
      <c r="T32" s="573">
        <v>0</v>
      </c>
      <c r="U32" s="631">
        <v>0</v>
      </c>
      <c r="V32" s="632">
        <v>0</v>
      </c>
      <c r="W32" s="352" t="s">
        <v>294</v>
      </c>
      <c r="X32" s="302">
        <v>2136</v>
      </c>
      <c r="Y32" s="573">
        <v>0</v>
      </c>
      <c r="Z32" s="573">
        <v>0</v>
      </c>
      <c r="AA32" s="633">
        <v>0</v>
      </c>
      <c r="AB32" s="631">
        <v>0</v>
      </c>
      <c r="AC32" s="631">
        <v>0</v>
      </c>
      <c r="AD32" s="632">
        <v>0</v>
      </c>
      <c r="AE32" s="573">
        <v>0</v>
      </c>
      <c r="AF32" s="573">
        <v>0</v>
      </c>
      <c r="AG32" s="633">
        <v>0</v>
      </c>
      <c r="AH32" s="352" t="s">
        <v>294</v>
      </c>
      <c r="AI32" s="302">
        <v>2136</v>
      </c>
      <c r="AJ32" s="573">
        <v>0</v>
      </c>
      <c r="AK32" s="573">
        <v>0</v>
      </c>
      <c r="AL32" s="633">
        <v>0</v>
      </c>
      <c r="AM32" s="573">
        <v>0</v>
      </c>
      <c r="AN32" s="573">
        <v>0</v>
      </c>
      <c r="AO32" s="633">
        <v>0</v>
      </c>
      <c r="AP32" s="573">
        <v>0</v>
      </c>
      <c r="AQ32" s="631">
        <v>0</v>
      </c>
      <c r="AR32" s="633">
        <v>0</v>
      </c>
      <c r="AS32" s="352" t="s">
        <v>294</v>
      </c>
      <c r="AT32" s="302">
        <v>2136</v>
      </c>
      <c r="AU32" s="573">
        <v>0</v>
      </c>
      <c r="AV32" s="573">
        <v>0</v>
      </c>
      <c r="AW32" s="633">
        <v>0</v>
      </c>
      <c r="AX32" s="631">
        <v>0</v>
      </c>
      <c r="AY32" s="573">
        <v>0</v>
      </c>
      <c r="AZ32" s="633">
        <v>0</v>
      </c>
      <c r="BA32" s="588"/>
    </row>
    <row r="33" spans="1:53" x14ac:dyDescent="0.25">
      <c r="A33" s="352" t="s">
        <v>295</v>
      </c>
      <c r="B33" s="302">
        <v>2137</v>
      </c>
      <c r="C33" s="631">
        <v>144</v>
      </c>
      <c r="D33" s="631">
        <v>689</v>
      </c>
      <c r="E33" s="632">
        <v>478.47222222222223</v>
      </c>
      <c r="F33" s="631">
        <v>144</v>
      </c>
      <c r="G33" s="631">
        <v>689</v>
      </c>
      <c r="H33" s="632">
        <v>478.47222222222223</v>
      </c>
      <c r="I33" s="573">
        <v>0</v>
      </c>
      <c r="J33" s="631">
        <v>0</v>
      </c>
      <c r="K33" s="632">
        <v>0</v>
      </c>
      <c r="L33" s="352" t="s">
        <v>295</v>
      </c>
      <c r="M33" s="302">
        <v>2137</v>
      </c>
      <c r="N33" s="631">
        <v>0</v>
      </c>
      <c r="O33" s="631">
        <v>0</v>
      </c>
      <c r="P33" s="632">
        <v>0</v>
      </c>
      <c r="Q33" s="631">
        <v>0</v>
      </c>
      <c r="R33" s="631">
        <v>0</v>
      </c>
      <c r="S33" s="632">
        <v>0</v>
      </c>
      <c r="T33" s="573">
        <v>0</v>
      </c>
      <c r="U33" s="631">
        <v>0</v>
      </c>
      <c r="V33" s="632">
        <v>0</v>
      </c>
      <c r="W33" s="352" t="s">
        <v>295</v>
      </c>
      <c r="X33" s="302">
        <v>2137</v>
      </c>
      <c r="Y33" s="573">
        <v>0</v>
      </c>
      <c r="Z33" s="573">
        <v>0</v>
      </c>
      <c r="AA33" s="633">
        <v>0</v>
      </c>
      <c r="AB33" s="631">
        <v>0</v>
      </c>
      <c r="AC33" s="631">
        <v>0</v>
      </c>
      <c r="AD33" s="632">
        <v>0</v>
      </c>
      <c r="AE33" s="573">
        <v>0</v>
      </c>
      <c r="AF33" s="573">
        <v>0</v>
      </c>
      <c r="AG33" s="633">
        <v>0</v>
      </c>
      <c r="AH33" s="352" t="s">
        <v>295</v>
      </c>
      <c r="AI33" s="302">
        <v>2137</v>
      </c>
      <c r="AJ33" s="573">
        <v>0</v>
      </c>
      <c r="AK33" s="573">
        <v>0</v>
      </c>
      <c r="AL33" s="633">
        <v>0</v>
      </c>
      <c r="AM33" s="573">
        <v>0</v>
      </c>
      <c r="AN33" s="573">
        <v>0</v>
      </c>
      <c r="AO33" s="633">
        <v>0</v>
      </c>
      <c r="AP33" s="573">
        <v>0</v>
      </c>
      <c r="AQ33" s="631">
        <v>0</v>
      </c>
      <c r="AR33" s="633">
        <v>0</v>
      </c>
      <c r="AS33" s="352" t="s">
        <v>295</v>
      </c>
      <c r="AT33" s="302">
        <v>2137</v>
      </c>
      <c r="AU33" s="573">
        <v>0</v>
      </c>
      <c r="AV33" s="573">
        <v>0</v>
      </c>
      <c r="AW33" s="633">
        <v>0</v>
      </c>
      <c r="AX33" s="631">
        <v>0</v>
      </c>
      <c r="AY33" s="573">
        <v>0</v>
      </c>
      <c r="AZ33" s="633">
        <v>0</v>
      </c>
      <c r="BA33" s="588"/>
    </row>
    <row r="34" spans="1:53" x14ac:dyDescent="0.25">
      <c r="A34" s="352" t="s">
        <v>296</v>
      </c>
      <c r="B34" s="302">
        <v>2138</v>
      </c>
      <c r="C34" s="631">
        <v>1482</v>
      </c>
      <c r="D34" s="631">
        <v>1978</v>
      </c>
      <c r="E34" s="632">
        <v>133.46828609986505</v>
      </c>
      <c r="F34" s="631">
        <v>82</v>
      </c>
      <c r="G34" s="631">
        <v>578</v>
      </c>
      <c r="H34" s="632">
        <v>704.8780487804878</v>
      </c>
      <c r="I34" s="573">
        <v>1400</v>
      </c>
      <c r="J34" s="631">
        <v>1400</v>
      </c>
      <c r="K34" s="632">
        <v>100</v>
      </c>
      <c r="L34" s="352" t="s">
        <v>296</v>
      </c>
      <c r="M34" s="302">
        <v>2138</v>
      </c>
      <c r="N34" s="631">
        <v>1400</v>
      </c>
      <c r="O34" s="631">
        <v>1400</v>
      </c>
      <c r="P34" s="632">
        <v>100</v>
      </c>
      <c r="Q34" s="631">
        <v>1400</v>
      </c>
      <c r="R34" s="631">
        <v>1400</v>
      </c>
      <c r="S34" s="632">
        <v>100</v>
      </c>
      <c r="T34" s="573">
        <v>0</v>
      </c>
      <c r="U34" s="631">
        <v>0</v>
      </c>
      <c r="V34" s="632">
        <v>0</v>
      </c>
      <c r="W34" s="352" t="s">
        <v>296</v>
      </c>
      <c r="X34" s="302">
        <v>2138</v>
      </c>
      <c r="Y34" s="573">
        <v>0</v>
      </c>
      <c r="Z34" s="573">
        <v>0</v>
      </c>
      <c r="AA34" s="633">
        <v>0</v>
      </c>
      <c r="AB34" s="631">
        <v>0</v>
      </c>
      <c r="AC34" s="631">
        <v>0</v>
      </c>
      <c r="AD34" s="632">
        <v>0</v>
      </c>
      <c r="AE34" s="573">
        <v>0</v>
      </c>
      <c r="AF34" s="573">
        <v>0</v>
      </c>
      <c r="AG34" s="633">
        <v>0</v>
      </c>
      <c r="AH34" s="352" t="s">
        <v>296</v>
      </c>
      <c r="AI34" s="302">
        <v>2138</v>
      </c>
      <c r="AJ34" s="573">
        <v>0</v>
      </c>
      <c r="AK34" s="573">
        <v>0</v>
      </c>
      <c r="AL34" s="633">
        <v>0</v>
      </c>
      <c r="AM34" s="573">
        <v>0</v>
      </c>
      <c r="AN34" s="573">
        <v>0</v>
      </c>
      <c r="AO34" s="633">
        <v>0</v>
      </c>
      <c r="AP34" s="573">
        <v>0</v>
      </c>
      <c r="AQ34" s="631">
        <v>0</v>
      </c>
      <c r="AR34" s="633">
        <v>0</v>
      </c>
      <c r="AS34" s="352" t="s">
        <v>296</v>
      </c>
      <c r="AT34" s="302">
        <v>2138</v>
      </c>
      <c r="AU34" s="573">
        <v>0</v>
      </c>
      <c r="AV34" s="573">
        <v>0</v>
      </c>
      <c r="AW34" s="633">
        <v>0</v>
      </c>
      <c r="AX34" s="631">
        <v>0</v>
      </c>
      <c r="AY34" s="573">
        <v>0</v>
      </c>
      <c r="AZ34" s="633">
        <v>0</v>
      </c>
      <c r="BA34" s="588"/>
    </row>
    <row r="35" spans="1:53" x14ac:dyDescent="0.25">
      <c r="A35" s="352" t="s">
        <v>297</v>
      </c>
      <c r="B35" s="302">
        <v>2140</v>
      </c>
      <c r="C35" s="631">
        <v>25</v>
      </c>
      <c r="D35" s="631">
        <v>64</v>
      </c>
      <c r="E35" s="632">
        <v>256</v>
      </c>
      <c r="F35" s="631">
        <v>25</v>
      </c>
      <c r="G35" s="631">
        <v>64</v>
      </c>
      <c r="H35" s="632">
        <v>256</v>
      </c>
      <c r="I35" s="573">
        <v>0</v>
      </c>
      <c r="J35" s="631">
        <v>0</v>
      </c>
      <c r="K35" s="632">
        <v>0</v>
      </c>
      <c r="L35" s="352" t="s">
        <v>297</v>
      </c>
      <c r="M35" s="302">
        <v>2140</v>
      </c>
      <c r="N35" s="631">
        <v>0</v>
      </c>
      <c r="O35" s="631">
        <v>0</v>
      </c>
      <c r="P35" s="632">
        <v>0</v>
      </c>
      <c r="Q35" s="631">
        <v>0</v>
      </c>
      <c r="R35" s="631">
        <v>0</v>
      </c>
      <c r="S35" s="632">
        <v>0</v>
      </c>
      <c r="T35" s="573">
        <v>0</v>
      </c>
      <c r="U35" s="631">
        <v>0</v>
      </c>
      <c r="V35" s="632">
        <v>0</v>
      </c>
      <c r="W35" s="352" t="s">
        <v>297</v>
      </c>
      <c r="X35" s="302">
        <v>2140</v>
      </c>
      <c r="Y35" s="573">
        <v>0</v>
      </c>
      <c r="Z35" s="573">
        <v>0</v>
      </c>
      <c r="AA35" s="633">
        <v>0</v>
      </c>
      <c r="AB35" s="631">
        <v>0</v>
      </c>
      <c r="AC35" s="631">
        <v>0</v>
      </c>
      <c r="AD35" s="632">
        <v>0</v>
      </c>
      <c r="AE35" s="573">
        <v>0</v>
      </c>
      <c r="AF35" s="573">
        <v>0</v>
      </c>
      <c r="AG35" s="633">
        <v>0</v>
      </c>
      <c r="AH35" s="352" t="s">
        <v>297</v>
      </c>
      <c r="AI35" s="302">
        <v>2140</v>
      </c>
      <c r="AJ35" s="573">
        <v>0</v>
      </c>
      <c r="AK35" s="573">
        <v>0</v>
      </c>
      <c r="AL35" s="633">
        <v>0</v>
      </c>
      <c r="AM35" s="573">
        <v>0</v>
      </c>
      <c r="AN35" s="573">
        <v>0</v>
      </c>
      <c r="AO35" s="633">
        <v>0</v>
      </c>
      <c r="AP35" s="573">
        <v>0</v>
      </c>
      <c r="AQ35" s="631">
        <v>0</v>
      </c>
      <c r="AR35" s="633">
        <v>0</v>
      </c>
      <c r="AS35" s="352" t="s">
        <v>297</v>
      </c>
      <c r="AT35" s="302">
        <v>2140</v>
      </c>
      <c r="AU35" s="573">
        <v>0</v>
      </c>
      <c r="AV35" s="573">
        <v>0</v>
      </c>
      <c r="AW35" s="633">
        <v>0</v>
      </c>
      <c r="AX35" s="631">
        <v>0</v>
      </c>
      <c r="AY35" s="573">
        <v>0</v>
      </c>
      <c r="AZ35" s="633">
        <v>0</v>
      </c>
      <c r="BA35" s="588"/>
    </row>
    <row r="36" spans="1:53" x14ac:dyDescent="0.25">
      <c r="A36" s="352" t="s">
        <v>298</v>
      </c>
      <c r="B36" s="302">
        <v>2141</v>
      </c>
      <c r="C36" s="631">
        <v>250</v>
      </c>
      <c r="D36" s="631">
        <v>1042</v>
      </c>
      <c r="E36" s="632">
        <v>416.8</v>
      </c>
      <c r="F36" s="631">
        <v>250</v>
      </c>
      <c r="G36" s="631">
        <v>1042</v>
      </c>
      <c r="H36" s="632">
        <v>416.8</v>
      </c>
      <c r="I36" s="573">
        <v>0</v>
      </c>
      <c r="J36" s="631">
        <v>0</v>
      </c>
      <c r="K36" s="632">
        <v>0</v>
      </c>
      <c r="L36" s="352" t="s">
        <v>298</v>
      </c>
      <c r="M36" s="302">
        <v>2141</v>
      </c>
      <c r="N36" s="631">
        <v>0</v>
      </c>
      <c r="O36" s="631">
        <v>0</v>
      </c>
      <c r="P36" s="632">
        <v>0</v>
      </c>
      <c r="Q36" s="631">
        <v>0</v>
      </c>
      <c r="R36" s="631">
        <v>0</v>
      </c>
      <c r="S36" s="632">
        <v>0</v>
      </c>
      <c r="T36" s="573">
        <v>0</v>
      </c>
      <c r="U36" s="631">
        <v>0</v>
      </c>
      <c r="V36" s="632">
        <v>0</v>
      </c>
      <c r="W36" s="352" t="s">
        <v>298</v>
      </c>
      <c r="X36" s="302">
        <v>2141</v>
      </c>
      <c r="Y36" s="573">
        <v>0</v>
      </c>
      <c r="Z36" s="573">
        <v>0</v>
      </c>
      <c r="AA36" s="633">
        <v>0</v>
      </c>
      <c r="AB36" s="631">
        <v>0</v>
      </c>
      <c r="AC36" s="631">
        <v>0</v>
      </c>
      <c r="AD36" s="632">
        <v>0</v>
      </c>
      <c r="AE36" s="573">
        <v>0</v>
      </c>
      <c r="AF36" s="573">
        <v>0</v>
      </c>
      <c r="AG36" s="633">
        <v>0</v>
      </c>
      <c r="AH36" s="352" t="s">
        <v>298</v>
      </c>
      <c r="AI36" s="302">
        <v>2141</v>
      </c>
      <c r="AJ36" s="573">
        <v>0</v>
      </c>
      <c r="AK36" s="573">
        <v>0</v>
      </c>
      <c r="AL36" s="633">
        <v>0</v>
      </c>
      <c r="AM36" s="573">
        <v>0</v>
      </c>
      <c r="AN36" s="573">
        <v>0</v>
      </c>
      <c r="AO36" s="633">
        <v>0</v>
      </c>
      <c r="AP36" s="573">
        <v>0</v>
      </c>
      <c r="AQ36" s="631">
        <v>0</v>
      </c>
      <c r="AR36" s="633">
        <v>0</v>
      </c>
      <c r="AS36" s="352" t="s">
        <v>298</v>
      </c>
      <c r="AT36" s="302">
        <v>2141</v>
      </c>
      <c r="AU36" s="573">
        <v>0</v>
      </c>
      <c r="AV36" s="573">
        <v>0</v>
      </c>
      <c r="AW36" s="633">
        <v>0</v>
      </c>
      <c r="AX36" s="631">
        <v>0</v>
      </c>
      <c r="AY36" s="573">
        <v>0</v>
      </c>
      <c r="AZ36" s="633">
        <v>0</v>
      </c>
      <c r="BA36" s="588"/>
    </row>
    <row r="37" spans="1:53" x14ac:dyDescent="0.25">
      <c r="A37" s="352" t="s">
        <v>299</v>
      </c>
      <c r="B37" s="302">
        <v>2142</v>
      </c>
      <c r="C37" s="631">
        <v>0</v>
      </c>
      <c r="D37" s="631">
        <v>9156</v>
      </c>
      <c r="E37" s="632">
        <v>0</v>
      </c>
      <c r="F37" s="631">
        <v>0</v>
      </c>
      <c r="G37" s="631">
        <v>9156</v>
      </c>
      <c r="H37" s="632">
        <v>0</v>
      </c>
      <c r="I37" s="573">
        <v>0</v>
      </c>
      <c r="J37" s="631">
        <v>0</v>
      </c>
      <c r="K37" s="632">
        <v>0</v>
      </c>
      <c r="L37" s="352" t="s">
        <v>299</v>
      </c>
      <c r="M37" s="302">
        <v>2142</v>
      </c>
      <c r="N37" s="631">
        <v>0</v>
      </c>
      <c r="O37" s="631">
        <v>0</v>
      </c>
      <c r="P37" s="632">
        <v>0</v>
      </c>
      <c r="Q37" s="631">
        <v>0</v>
      </c>
      <c r="R37" s="631">
        <v>0</v>
      </c>
      <c r="S37" s="632">
        <v>0</v>
      </c>
      <c r="T37" s="573">
        <v>0</v>
      </c>
      <c r="U37" s="631">
        <v>0</v>
      </c>
      <c r="V37" s="632">
        <v>0</v>
      </c>
      <c r="W37" s="352" t="s">
        <v>299</v>
      </c>
      <c r="X37" s="302">
        <v>2142</v>
      </c>
      <c r="Y37" s="573">
        <v>0</v>
      </c>
      <c r="Z37" s="573">
        <v>0</v>
      </c>
      <c r="AA37" s="633">
        <v>0</v>
      </c>
      <c r="AB37" s="631">
        <v>0</v>
      </c>
      <c r="AC37" s="631">
        <v>0</v>
      </c>
      <c r="AD37" s="632">
        <v>0</v>
      </c>
      <c r="AE37" s="573">
        <v>0</v>
      </c>
      <c r="AF37" s="573">
        <v>0</v>
      </c>
      <c r="AG37" s="633">
        <v>0</v>
      </c>
      <c r="AH37" s="352" t="s">
        <v>299</v>
      </c>
      <c r="AI37" s="302">
        <v>2142</v>
      </c>
      <c r="AJ37" s="573">
        <v>0</v>
      </c>
      <c r="AK37" s="573">
        <v>0</v>
      </c>
      <c r="AL37" s="633">
        <v>0</v>
      </c>
      <c r="AM37" s="573">
        <v>0</v>
      </c>
      <c r="AN37" s="573">
        <v>0</v>
      </c>
      <c r="AO37" s="633">
        <v>0</v>
      </c>
      <c r="AP37" s="573">
        <v>0</v>
      </c>
      <c r="AQ37" s="631">
        <v>0</v>
      </c>
      <c r="AR37" s="633">
        <v>0</v>
      </c>
      <c r="AS37" s="352" t="s">
        <v>299</v>
      </c>
      <c r="AT37" s="302">
        <v>2142</v>
      </c>
      <c r="AU37" s="573">
        <v>0</v>
      </c>
      <c r="AV37" s="573">
        <v>0</v>
      </c>
      <c r="AW37" s="633">
        <v>0</v>
      </c>
      <c r="AX37" s="631">
        <v>0</v>
      </c>
      <c r="AY37" s="573">
        <v>0</v>
      </c>
      <c r="AZ37" s="633">
        <v>0</v>
      </c>
      <c r="BA37" s="588"/>
    </row>
    <row r="38" spans="1:53" x14ac:dyDescent="0.25">
      <c r="A38" s="352" t="s">
        <v>300</v>
      </c>
      <c r="B38" s="302">
        <v>2148</v>
      </c>
      <c r="C38" s="631">
        <v>1315759</v>
      </c>
      <c r="D38" s="631">
        <v>3038</v>
      </c>
      <c r="E38" s="632">
        <v>0.23089334748992787</v>
      </c>
      <c r="F38" s="631">
        <v>1314530</v>
      </c>
      <c r="G38" s="631">
        <v>892</v>
      </c>
      <c r="H38" s="632">
        <v>6.7856952675100612E-2</v>
      </c>
      <c r="I38" s="573">
        <v>1229</v>
      </c>
      <c r="J38" s="631">
        <v>2146</v>
      </c>
      <c r="K38" s="632">
        <v>174.61350691619202</v>
      </c>
      <c r="L38" s="352" t="s">
        <v>300</v>
      </c>
      <c r="M38" s="302">
        <v>2148</v>
      </c>
      <c r="N38" s="631">
        <v>1229</v>
      </c>
      <c r="O38" s="631">
        <v>1946</v>
      </c>
      <c r="P38" s="632">
        <v>158.34011391375103</v>
      </c>
      <c r="Q38" s="631">
        <v>0</v>
      </c>
      <c r="R38" s="631">
        <v>0</v>
      </c>
      <c r="S38" s="632">
        <v>0</v>
      </c>
      <c r="T38" s="573">
        <v>0</v>
      </c>
      <c r="U38" s="631">
        <v>0</v>
      </c>
      <c r="V38" s="632">
        <v>0</v>
      </c>
      <c r="W38" s="352" t="s">
        <v>300</v>
      </c>
      <c r="X38" s="302">
        <v>2148</v>
      </c>
      <c r="Y38" s="573">
        <v>0</v>
      </c>
      <c r="Z38" s="573">
        <v>0</v>
      </c>
      <c r="AA38" s="633">
        <v>0</v>
      </c>
      <c r="AB38" s="631">
        <v>0</v>
      </c>
      <c r="AC38" s="631">
        <v>1814</v>
      </c>
      <c r="AD38" s="632">
        <v>0</v>
      </c>
      <c r="AE38" s="573">
        <v>1100</v>
      </c>
      <c r="AF38" s="573">
        <v>0</v>
      </c>
      <c r="AG38" s="633">
        <v>0</v>
      </c>
      <c r="AH38" s="352" t="s">
        <v>300</v>
      </c>
      <c r="AI38" s="302">
        <v>2148</v>
      </c>
      <c r="AJ38" s="573">
        <v>129</v>
      </c>
      <c r="AK38" s="573">
        <v>132</v>
      </c>
      <c r="AL38" s="633">
        <v>102.32558139534885</v>
      </c>
      <c r="AM38" s="573">
        <v>0</v>
      </c>
      <c r="AN38" s="573">
        <v>200</v>
      </c>
      <c r="AO38" s="633">
        <v>0</v>
      </c>
      <c r="AP38" s="573">
        <v>0</v>
      </c>
      <c r="AQ38" s="631">
        <v>0</v>
      </c>
      <c r="AR38" s="633">
        <v>0</v>
      </c>
      <c r="AS38" s="352" t="s">
        <v>300</v>
      </c>
      <c r="AT38" s="302">
        <v>2148</v>
      </c>
      <c r="AU38" s="573">
        <v>0</v>
      </c>
      <c r="AV38" s="573">
        <v>0</v>
      </c>
      <c r="AW38" s="633">
        <v>0</v>
      </c>
      <c r="AX38" s="631">
        <v>0</v>
      </c>
      <c r="AY38" s="573">
        <v>0</v>
      </c>
      <c r="AZ38" s="633">
        <v>0</v>
      </c>
      <c r="BA38" s="588"/>
    </row>
    <row r="39" spans="1:53" x14ac:dyDescent="0.25">
      <c r="A39" s="352" t="s">
        <v>301</v>
      </c>
      <c r="B39" s="302">
        <v>2151</v>
      </c>
      <c r="C39" s="631">
        <v>640</v>
      </c>
      <c r="D39" s="631">
        <v>16390</v>
      </c>
      <c r="E39" s="632">
        <v>2560.9375</v>
      </c>
      <c r="F39" s="631">
        <v>640</v>
      </c>
      <c r="G39" s="631">
        <v>15232</v>
      </c>
      <c r="H39" s="632">
        <v>2380</v>
      </c>
      <c r="I39" s="573">
        <v>0</v>
      </c>
      <c r="J39" s="631">
        <v>1158</v>
      </c>
      <c r="K39" s="632">
        <v>0</v>
      </c>
      <c r="L39" s="352" t="s">
        <v>301</v>
      </c>
      <c r="M39" s="302">
        <v>2151</v>
      </c>
      <c r="N39" s="631">
        <v>0</v>
      </c>
      <c r="O39" s="631">
        <v>1158</v>
      </c>
      <c r="P39" s="632">
        <v>0</v>
      </c>
      <c r="Q39" s="631">
        <v>0</v>
      </c>
      <c r="R39" s="631">
        <v>0</v>
      </c>
      <c r="S39" s="632">
        <v>0</v>
      </c>
      <c r="T39" s="573">
        <v>0</v>
      </c>
      <c r="U39" s="631">
        <v>0</v>
      </c>
      <c r="V39" s="632">
        <v>0</v>
      </c>
      <c r="W39" s="352" t="s">
        <v>301</v>
      </c>
      <c r="X39" s="302">
        <v>2151</v>
      </c>
      <c r="Y39" s="573">
        <v>0</v>
      </c>
      <c r="Z39" s="573">
        <v>0</v>
      </c>
      <c r="AA39" s="633">
        <v>0</v>
      </c>
      <c r="AB39" s="631">
        <v>0</v>
      </c>
      <c r="AC39" s="631">
        <v>0</v>
      </c>
      <c r="AD39" s="632">
        <v>0</v>
      </c>
      <c r="AE39" s="573">
        <v>0</v>
      </c>
      <c r="AF39" s="573">
        <v>0</v>
      </c>
      <c r="AG39" s="633">
        <v>0</v>
      </c>
      <c r="AH39" s="352" t="s">
        <v>301</v>
      </c>
      <c r="AI39" s="302">
        <v>2151</v>
      </c>
      <c r="AJ39" s="573">
        <v>0</v>
      </c>
      <c r="AK39" s="573">
        <v>0</v>
      </c>
      <c r="AL39" s="633">
        <v>0</v>
      </c>
      <c r="AM39" s="573">
        <v>0</v>
      </c>
      <c r="AN39" s="573">
        <v>0</v>
      </c>
      <c r="AO39" s="633">
        <v>0</v>
      </c>
      <c r="AP39" s="573">
        <v>0</v>
      </c>
      <c r="AQ39" s="631">
        <v>0</v>
      </c>
      <c r="AR39" s="633">
        <v>0</v>
      </c>
      <c r="AS39" s="352" t="s">
        <v>301</v>
      </c>
      <c r="AT39" s="302">
        <v>2151</v>
      </c>
      <c r="AU39" s="573">
        <v>0</v>
      </c>
      <c r="AV39" s="573">
        <v>0</v>
      </c>
      <c r="AW39" s="633">
        <v>0</v>
      </c>
      <c r="AX39" s="631">
        <v>0</v>
      </c>
      <c r="AY39" s="573">
        <v>0</v>
      </c>
      <c r="AZ39" s="633">
        <v>0</v>
      </c>
      <c r="BA39" s="588"/>
    </row>
    <row r="40" spans="1:53" x14ac:dyDescent="0.25">
      <c r="A40" s="352" t="s">
        <v>302</v>
      </c>
      <c r="B40" s="302">
        <v>2155</v>
      </c>
      <c r="C40" s="631">
        <v>6</v>
      </c>
      <c r="D40" s="631">
        <v>41</v>
      </c>
      <c r="E40" s="632">
        <v>683.33333333333326</v>
      </c>
      <c r="F40" s="631">
        <v>6</v>
      </c>
      <c r="G40" s="631">
        <v>41</v>
      </c>
      <c r="H40" s="632">
        <v>683.33333333333326</v>
      </c>
      <c r="I40" s="573">
        <v>0</v>
      </c>
      <c r="J40" s="631">
        <v>0</v>
      </c>
      <c r="K40" s="632">
        <v>0</v>
      </c>
      <c r="L40" s="634" t="s">
        <v>302</v>
      </c>
      <c r="M40" s="302">
        <v>2155</v>
      </c>
      <c r="N40" s="573">
        <v>0</v>
      </c>
      <c r="O40" s="573">
        <v>0</v>
      </c>
      <c r="P40" s="632">
        <v>0</v>
      </c>
      <c r="Q40" s="573">
        <v>0</v>
      </c>
      <c r="R40" s="573">
        <v>0</v>
      </c>
      <c r="S40" s="632">
        <v>0</v>
      </c>
      <c r="T40" s="573">
        <v>0</v>
      </c>
      <c r="U40" s="573">
        <v>0</v>
      </c>
      <c r="V40" s="632">
        <v>0</v>
      </c>
      <c r="W40" s="635" t="s">
        <v>302</v>
      </c>
      <c r="X40" s="302">
        <v>2155</v>
      </c>
      <c r="Y40" s="573">
        <v>0</v>
      </c>
      <c r="Z40" s="573">
        <v>0</v>
      </c>
      <c r="AA40" s="633">
        <v>0</v>
      </c>
      <c r="AB40" s="573">
        <v>0</v>
      </c>
      <c r="AC40" s="573">
        <v>0</v>
      </c>
      <c r="AD40" s="632">
        <v>0</v>
      </c>
      <c r="AE40" s="573">
        <v>0</v>
      </c>
      <c r="AF40" s="573">
        <v>0</v>
      </c>
      <c r="AG40" s="633">
        <v>0</v>
      </c>
      <c r="AH40" s="634" t="s">
        <v>302</v>
      </c>
      <c r="AI40" s="302">
        <v>2155</v>
      </c>
      <c r="AJ40" s="573">
        <v>0</v>
      </c>
      <c r="AK40" s="573">
        <v>0</v>
      </c>
      <c r="AL40" s="633">
        <v>0</v>
      </c>
      <c r="AM40" s="573">
        <v>0</v>
      </c>
      <c r="AN40" s="573">
        <v>0</v>
      </c>
      <c r="AO40" s="633">
        <v>0</v>
      </c>
      <c r="AP40" s="573">
        <v>0</v>
      </c>
      <c r="AQ40" s="573">
        <v>0</v>
      </c>
      <c r="AR40" s="633">
        <v>0</v>
      </c>
      <c r="AS40" s="635" t="s">
        <v>302</v>
      </c>
      <c r="AT40" s="302">
        <v>2155</v>
      </c>
      <c r="AU40" s="573">
        <v>0</v>
      </c>
      <c r="AV40" s="573">
        <v>0</v>
      </c>
      <c r="AW40" s="633">
        <v>0</v>
      </c>
      <c r="AX40" s="631">
        <v>0</v>
      </c>
      <c r="AY40" s="573">
        <v>0</v>
      </c>
      <c r="AZ40" s="633">
        <v>0</v>
      </c>
      <c r="BA40" s="588"/>
    </row>
    <row r="41" spans="1:53" x14ac:dyDescent="0.25">
      <c r="A41" s="352" t="s">
        <v>303</v>
      </c>
      <c r="B41" s="302">
        <v>2156</v>
      </c>
      <c r="C41" s="631">
        <v>0</v>
      </c>
      <c r="D41" s="631">
        <v>1202</v>
      </c>
      <c r="E41" s="632">
        <v>0</v>
      </c>
      <c r="F41" s="631">
        <v>0</v>
      </c>
      <c r="G41" s="631">
        <v>1202</v>
      </c>
      <c r="H41" s="632">
        <v>0</v>
      </c>
      <c r="I41" s="573">
        <v>0</v>
      </c>
      <c r="J41" s="631">
        <v>0</v>
      </c>
      <c r="K41" s="632">
        <v>0</v>
      </c>
      <c r="L41" s="352" t="s">
        <v>303</v>
      </c>
      <c r="M41" s="302">
        <v>2156</v>
      </c>
      <c r="N41" s="573">
        <v>0</v>
      </c>
      <c r="O41" s="573">
        <v>0</v>
      </c>
      <c r="P41" s="632">
        <v>0</v>
      </c>
      <c r="Q41" s="573">
        <v>0</v>
      </c>
      <c r="R41" s="573">
        <v>0</v>
      </c>
      <c r="S41" s="632">
        <v>0</v>
      </c>
      <c r="T41" s="573">
        <v>0</v>
      </c>
      <c r="U41" s="573">
        <v>0</v>
      </c>
      <c r="V41" s="632">
        <v>0</v>
      </c>
      <c r="W41" s="352" t="s">
        <v>303</v>
      </c>
      <c r="X41" s="302">
        <v>2156</v>
      </c>
      <c r="Y41" s="573">
        <v>0</v>
      </c>
      <c r="Z41" s="573">
        <v>0</v>
      </c>
      <c r="AA41" s="633">
        <v>0</v>
      </c>
      <c r="AB41" s="573">
        <v>0</v>
      </c>
      <c r="AC41" s="573">
        <v>0</v>
      </c>
      <c r="AD41" s="632">
        <v>0</v>
      </c>
      <c r="AE41" s="573">
        <v>0</v>
      </c>
      <c r="AF41" s="573">
        <v>0</v>
      </c>
      <c r="AG41" s="633">
        <v>0</v>
      </c>
      <c r="AH41" s="352" t="s">
        <v>303</v>
      </c>
      <c r="AI41" s="302">
        <v>2156</v>
      </c>
      <c r="AJ41" s="573">
        <v>0</v>
      </c>
      <c r="AK41" s="573">
        <v>0</v>
      </c>
      <c r="AL41" s="633">
        <v>0</v>
      </c>
      <c r="AM41" s="573">
        <v>0</v>
      </c>
      <c r="AN41" s="573">
        <v>0</v>
      </c>
      <c r="AO41" s="633">
        <v>0</v>
      </c>
      <c r="AP41" s="573">
        <v>0</v>
      </c>
      <c r="AQ41" s="573">
        <v>0</v>
      </c>
      <c r="AR41" s="633">
        <v>0</v>
      </c>
      <c r="AS41" s="352" t="s">
        <v>303</v>
      </c>
      <c r="AT41" s="302">
        <v>2156</v>
      </c>
      <c r="AU41" s="573">
        <v>0</v>
      </c>
      <c r="AV41" s="573">
        <v>0</v>
      </c>
      <c r="AW41" s="633">
        <v>0</v>
      </c>
      <c r="AX41" s="631">
        <v>0</v>
      </c>
      <c r="AY41" s="573">
        <v>0</v>
      </c>
      <c r="AZ41" s="633">
        <v>0</v>
      </c>
      <c r="BA41" s="588"/>
    </row>
    <row r="42" spans="1:53" x14ac:dyDescent="0.25">
      <c r="A42" s="352" t="s">
        <v>304</v>
      </c>
      <c r="B42" s="302">
        <v>2157</v>
      </c>
      <c r="C42" s="631">
        <v>0</v>
      </c>
      <c r="D42" s="631">
        <v>243</v>
      </c>
      <c r="E42" s="632">
        <v>0</v>
      </c>
      <c r="F42" s="631">
        <v>0</v>
      </c>
      <c r="G42" s="631">
        <v>243</v>
      </c>
      <c r="H42" s="632">
        <v>0</v>
      </c>
      <c r="I42" s="573">
        <v>0</v>
      </c>
      <c r="J42" s="631">
        <v>0</v>
      </c>
      <c r="K42" s="632">
        <v>0</v>
      </c>
      <c r="L42" s="636" t="s">
        <v>304</v>
      </c>
      <c r="M42" s="302">
        <v>2157</v>
      </c>
      <c r="N42" s="573">
        <v>0</v>
      </c>
      <c r="O42" s="573">
        <v>0</v>
      </c>
      <c r="P42" s="632">
        <v>0</v>
      </c>
      <c r="Q42" s="573">
        <v>0</v>
      </c>
      <c r="R42" s="573">
        <v>0</v>
      </c>
      <c r="S42" s="632">
        <v>0</v>
      </c>
      <c r="T42" s="573">
        <v>0</v>
      </c>
      <c r="U42" s="573">
        <v>0</v>
      </c>
      <c r="V42" s="632">
        <v>0</v>
      </c>
      <c r="W42" s="305" t="s">
        <v>304</v>
      </c>
      <c r="X42" s="302">
        <v>2157</v>
      </c>
      <c r="Y42" s="573">
        <v>0</v>
      </c>
      <c r="Z42" s="573">
        <v>0</v>
      </c>
      <c r="AA42" s="633">
        <v>0</v>
      </c>
      <c r="AB42" s="573">
        <v>0</v>
      </c>
      <c r="AC42" s="573">
        <v>0</v>
      </c>
      <c r="AD42" s="632">
        <v>0</v>
      </c>
      <c r="AE42" s="573">
        <v>0</v>
      </c>
      <c r="AF42" s="573">
        <v>0</v>
      </c>
      <c r="AG42" s="633">
        <v>0</v>
      </c>
      <c r="AH42" s="636" t="s">
        <v>304</v>
      </c>
      <c r="AI42" s="302">
        <v>2157</v>
      </c>
      <c r="AJ42" s="573">
        <v>0</v>
      </c>
      <c r="AK42" s="573">
        <v>0</v>
      </c>
      <c r="AL42" s="633">
        <v>0</v>
      </c>
      <c r="AM42" s="573">
        <v>0</v>
      </c>
      <c r="AN42" s="573">
        <v>0</v>
      </c>
      <c r="AO42" s="633">
        <v>0</v>
      </c>
      <c r="AP42" s="573">
        <v>0</v>
      </c>
      <c r="AQ42" s="573">
        <v>0</v>
      </c>
      <c r="AR42" s="633">
        <v>0</v>
      </c>
      <c r="AS42" s="352" t="s">
        <v>304</v>
      </c>
      <c r="AT42" s="302">
        <v>2157</v>
      </c>
      <c r="AU42" s="573">
        <v>0</v>
      </c>
      <c r="AV42" s="573">
        <v>0</v>
      </c>
      <c r="AW42" s="633">
        <v>0</v>
      </c>
      <c r="AX42" s="631">
        <v>0</v>
      </c>
      <c r="AY42" s="573">
        <v>0</v>
      </c>
      <c r="AZ42" s="633">
        <v>0</v>
      </c>
      <c r="BA42" s="588"/>
    </row>
    <row r="43" spans="1:53" ht="15" customHeight="1" thickBot="1" x14ac:dyDescent="0.3">
      <c r="A43" s="637" t="s">
        <v>499</v>
      </c>
      <c r="B43" s="638" t="s">
        <v>500</v>
      </c>
      <c r="C43" s="580">
        <v>4113805</v>
      </c>
      <c r="D43" s="580">
        <v>2707005</v>
      </c>
      <c r="E43" s="639">
        <v>65.802948851489077</v>
      </c>
      <c r="F43" s="640">
        <v>2258374</v>
      </c>
      <c r="G43" s="580">
        <v>1183009</v>
      </c>
      <c r="H43" s="639">
        <v>52.383219077088206</v>
      </c>
      <c r="I43" s="640">
        <v>1855431</v>
      </c>
      <c r="J43" s="580">
        <v>1523996</v>
      </c>
      <c r="K43" s="581">
        <v>82.137034468002312</v>
      </c>
      <c r="L43" s="637" t="s">
        <v>499</v>
      </c>
      <c r="M43" s="641" t="s">
        <v>500</v>
      </c>
      <c r="N43" s="580">
        <v>792084</v>
      </c>
      <c r="O43" s="580">
        <v>1235689</v>
      </c>
      <c r="P43" s="581">
        <v>156.00479242100585</v>
      </c>
      <c r="Q43" s="580">
        <v>33724</v>
      </c>
      <c r="R43" s="580">
        <v>139919</v>
      </c>
      <c r="S43" s="639">
        <v>414.89443719606214</v>
      </c>
      <c r="T43" s="580">
        <v>0</v>
      </c>
      <c r="U43" s="580">
        <v>5400</v>
      </c>
      <c r="V43" s="581">
        <v>0</v>
      </c>
      <c r="W43" s="642" t="s">
        <v>499</v>
      </c>
      <c r="X43" s="641" t="s">
        <v>500</v>
      </c>
      <c r="Y43" s="580">
        <v>38244</v>
      </c>
      <c r="Z43" s="580">
        <v>63218</v>
      </c>
      <c r="AA43" s="643">
        <v>165.30174667921767</v>
      </c>
      <c r="AB43" s="580">
        <v>192500</v>
      </c>
      <c r="AC43" s="580">
        <v>216796</v>
      </c>
      <c r="AD43" s="639">
        <v>112.62129870129871</v>
      </c>
      <c r="AE43" s="580">
        <v>1250</v>
      </c>
      <c r="AF43" s="580">
        <v>36472</v>
      </c>
      <c r="AG43" s="581">
        <v>2917.76</v>
      </c>
      <c r="AH43" s="637" t="s">
        <v>499</v>
      </c>
      <c r="AI43" s="641" t="s">
        <v>500</v>
      </c>
      <c r="AJ43" s="580">
        <v>12329</v>
      </c>
      <c r="AK43" s="580">
        <v>24175</v>
      </c>
      <c r="AL43" s="581">
        <v>196.08240733230596</v>
      </c>
      <c r="AM43" s="580">
        <v>30394</v>
      </c>
      <c r="AN43" s="580">
        <v>28815</v>
      </c>
      <c r="AO43" s="581">
        <v>94.804895703099305</v>
      </c>
      <c r="AP43" s="580">
        <v>1032953</v>
      </c>
      <c r="AQ43" s="580">
        <v>185732</v>
      </c>
      <c r="AR43" s="644">
        <v>17.980682567357857</v>
      </c>
      <c r="AS43" s="642" t="s">
        <v>499</v>
      </c>
      <c r="AT43" s="641" t="s">
        <v>500</v>
      </c>
      <c r="AU43" s="580">
        <v>0</v>
      </c>
      <c r="AV43" s="580">
        <v>3091</v>
      </c>
      <c r="AW43" s="644">
        <v>0</v>
      </c>
      <c r="AX43" s="640">
        <v>0</v>
      </c>
      <c r="AY43" s="580">
        <v>70669</v>
      </c>
      <c r="AZ43" s="644">
        <v>0</v>
      </c>
      <c r="BA43" s="645"/>
    </row>
    <row r="44" spans="1:53" ht="13.8" thickTop="1" x14ac:dyDescent="0.25">
      <c r="A44" s="585"/>
      <c r="B44" s="586"/>
      <c r="C44" s="587"/>
      <c r="D44" s="587"/>
      <c r="E44" s="646"/>
      <c r="F44" s="587"/>
      <c r="G44" s="587"/>
      <c r="H44" s="588"/>
      <c r="L44" s="585"/>
      <c r="M44" s="586"/>
      <c r="W44" s="585"/>
      <c r="X44" s="586"/>
      <c r="AH44" s="585"/>
      <c r="AI44" s="586"/>
      <c r="AS44" s="585"/>
      <c r="AT44" s="586"/>
    </row>
    <row r="45" spans="1:53" s="648" customFormat="1" x14ac:dyDescent="0.25">
      <c r="A45" s="647"/>
      <c r="B45" s="548"/>
      <c r="C45" s="548"/>
      <c r="D45" s="548"/>
      <c r="E45" s="592"/>
      <c r="F45" s="548"/>
      <c r="G45" s="548"/>
      <c r="H45" s="548"/>
      <c r="I45" s="548"/>
      <c r="J45" s="548"/>
      <c r="L45" s="647"/>
      <c r="M45" s="548"/>
      <c r="N45" s="548"/>
      <c r="O45" s="548"/>
      <c r="P45" s="548"/>
      <c r="Q45" s="548"/>
      <c r="R45" s="548"/>
      <c r="S45" s="548"/>
      <c r="T45" s="548"/>
      <c r="U45" s="548"/>
      <c r="V45" s="548"/>
      <c r="W45" s="548"/>
      <c r="X45" s="548"/>
      <c r="Y45" s="548"/>
      <c r="Z45" s="548"/>
      <c r="AA45" s="548"/>
      <c r="AB45" s="548"/>
      <c r="AC45" s="548"/>
      <c r="AD45" s="548"/>
      <c r="AE45" s="548"/>
      <c r="AF45" s="548"/>
      <c r="AG45" s="548"/>
      <c r="AH45" s="647"/>
      <c r="AI45" s="548"/>
      <c r="AP45" s="587"/>
      <c r="AQ45" s="587"/>
      <c r="AS45" s="647"/>
      <c r="AT45" s="548"/>
    </row>
    <row r="46" spans="1:53" x14ac:dyDescent="0.25">
      <c r="C46" s="648"/>
      <c r="D46" s="648"/>
      <c r="F46" s="648"/>
      <c r="G46" s="648"/>
      <c r="I46" s="648"/>
      <c r="J46" s="648"/>
      <c r="N46" s="648"/>
      <c r="O46" s="648"/>
      <c r="Q46" s="648"/>
      <c r="R46" s="648"/>
      <c r="T46" s="648"/>
      <c r="U46" s="648"/>
      <c r="Y46" s="648"/>
      <c r="Z46" s="648"/>
      <c r="AB46" s="648"/>
      <c r="AC46" s="648"/>
      <c r="AE46" s="648"/>
      <c r="AF46" s="648"/>
      <c r="AJ46" s="648"/>
      <c r="AK46" s="648"/>
      <c r="AM46" s="648"/>
      <c r="AN46" s="648"/>
      <c r="AP46" s="648"/>
      <c r="AQ46" s="648"/>
      <c r="AU46" s="648"/>
      <c r="AV46" s="648"/>
      <c r="AX46" s="648"/>
      <c r="AY46" s="648"/>
    </row>
    <row r="47" spans="1:53" x14ac:dyDescent="0.25">
      <c r="C47" s="648"/>
      <c r="D47" s="648"/>
      <c r="E47" s="648"/>
      <c r="F47" s="648"/>
      <c r="G47" s="648"/>
      <c r="H47" s="648"/>
      <c r="I47" s="648"/>
      <c r="J47" s="648"/>
      <c r="K47" s="648"/>
      <c r="L47" s="648"/>
      <c r="M47" s="648"/>
      <c r="N47" s="648"/>
      <c r="O47" s="648"/>
      <c r="P47" s="648"/>
      <c r="Q47" s="648"/>
      <c r="R47" s="648"/>
      <c r="S47" s="648"/>
      <c r="T47" s="648"/>
      <c r="U47" s="648"/>
      <c r="Y47" s="648"/>
      <c r="Z47" s="648"/>
      <c r="AA47" s="648"/>
      <c r="AB47" s="648"/>
      <c r="AC47" s="648"/>
      <c r="AD47" s="648"/>
      <c r="AE47" s="648"/>
      <c r="AF47" s="648"/>
      <c r="AJ47" s="648"/>
      <c r="AK47" s="648"/>
      <c r="AL47" s="648"/>
      <c r="AM47" s="648"/>
      <c r="AP47" s="648"/>
      <c r="AQ47" s="648"/>
      <c r="AU47" s="648"/>
      <c r="AV47" s="648"/>
    </row>
    <row r="48" spans="1:53" x14ac:dyDescent="0.25">
      <c r="D48" s="650"/>
      <c r="E48" s="651"/>
      <c r="F48" s="651"/>
      <c r="G48" s="651"/>
    </row>
  </sheetData>
  <mergeCells count="22">
    <mergeCell ref="AP3:AR4"/>
    <mergeCell ref="AS3:AS5"/>
    <mergeCell ref="AT3:AW4"/>
    <mergeCell ref="AX3:AZ4"/>
    <mergeCell ref="AB3:AD4"/>
    <mergeCell ref="AE3:AG4"/>
    <mergeCell ref="AH3:AH5"/>
    <mergeCell ref="AI3:AI4"/>
    <mergeCell ref="AJ3:AL4"/>
    <mergeCell ref="AM3:AO4"/>
    <mergeCell ref="N3:P4"/>
    <mergeCell ref="Q3:S4"/>
    <mergeCell ref="T3:V4"/>
    <mergeCell ref="W3:W5"/>
    <mergeCell ref="X3:X4"/>
    <mergeCell ref="Y3:AA4"/>
    <mergeCell ref="A3:A5"/>
    <mergeCell ref="B3:B4"/>
    <mergeCell ref="C3:E4"/>
    <mergeCell ref="F3:H4"/>
    <mergeCell ref="I3:K4"/>
    <mergeCell ref="L3:L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sqref="A1:C1"/>
    </sheetView>
  </sheetViews>
  <sheetFormatPr defaultRowHeight="14.4" x14ac:dyDescent="0.3"/>
  <cols>
    <col min="1" max="1" width="2.5546875" customWidth="1"/>
    <col min="3" max="3" width="82.5546875" bestFit="1" customWidth="1"/>
    <col min="4" max="7" width="16.21875" customWidth="1"/>
    <col min="257" max="257" width="2.5546875" customWidth="1"/>
    <col min="259" max="259" width="82.5546875" bestFit="1" customWidth="1"/>
    <col min="260" max="263" width="16.21875" customWidth="1"/>
    <col min="513" max="513" width="2.5546875" customWidth="1"/>
    <col min="515" max="515" width="82.5546875" bestFit="1" customWidth="1"/>
    <col min="516" max="519" width="16.21875" customWidth="1"/>
    <col min="769" max="769" width="2.5546875" customWidth="1"/>
    <col min="771" max="771" width="82.5546875" bestFit="1" customWidth="1"/>
    <col min="772" max="775" width="16.21875" customWidth="1"/>
    <col min="1025" max="1025" width="2.5546875" customWidth="1"/>
    <col min="1027" max="1027" width="82.5546875" bestFit="1" customWidth="1"/>
    <col min="1028" max="1031" width="16.21875" customWidth="1"/>
    <col min="1281" max="1281" width="2.5546875" customWidth="1"/>
    <col min="1283" max="1283" width="82.5546875" bestFit="1" customWidth="1"/>
    <col min="1284" max="1287" width="16.21875" customWidth="1"/>
    <col min="1537" max="1537" width="2.5546875" customWidth="1"/>
    <col min="1539" max="1539" width="82.5546875" bestFit="1" customWidth="1"/>
    <col min="1540" max="1543" width="16.21875" customWidth="1"/>
    <col min="1793" max="1793" width="2.5546875" customWidth="1"/>
    <col min="1795" max="1795" width="82.5546875" bestFit="1" customWidth="1"/>
    <col min="1796" max="1799" width="16.21875" customWidth="1"/>
    <col min="2049" max="2049" width="2.5546875" customWidth="1"/>
    <col min="2051" max="2051" width="82.5546875" bestFit="1" customWidth="1"/>
    <col min="2052" max="2055" width="16.21875" customWidth="1"/>
    <col min="2305" max="2305" width="2.5546875" customWidth="1"/>
    <col min="2307" max="2307" width="82.5546875" bestFit="1" customWidth="1"/>
    <col min="2308" max="2311" width="16.21875" customWidth="1"/>
    <col min="2561" max="2561" width="2.5546875" customWidth="1"/>
    <col min="2563" max="2563" width="82.5546875" bestFit="1" customWidth="1"/>
    <col min="2564" max="2567" width="16.21875" customWidth="1"/>
    <col min="2817" max="2817" width="2.5546875" customWidth="1"/>
    <col min="2819" max="2819" width="82.5546875" bestFit="1" customWidth="1"/>
    <col min="2820" max="2823" width="16.21875" customWidth="1"/>
    <col min="3073" max="3073" width="2.5546875" customWidth="1"/>
    <col min="3075" max="3075" width="82.5546875" bestFit="1" customWidth="1"/>
    <col min="3076" max="3079" width="16.21875" customWidth="1"/>
    <col min="3329" max="3329" width="2.5546875" customWidth="1"/>
    <col min="3331" max="3331" width="82.5546875" bestFit="1" customWidth="1"/>
    <col min="3332" max="3335" width="16.21875" customWidth="1"/>
    <col min="3585" max="3585" width="2.5546875" customWidth="1"/>
    <col min="3587" max="3587" width="82.5546875" bestFit="1" customWidth="1"/>
    <col min="3588" max="3591" width="16.21875" customWidth="1"/>
    <col min="3841" max="3841" width="2.5546875" customWidth="1"/>
    <col min="3843" max="3843" width="82.5546875" bestFit="1" customWidth="1"/>
    <col min="3844" max="3847" width="16.21875" customWidth="1"/>
    <col min="4097" max="4097" width="2.5546875" customWidth="1"/>
    <col min="4099" max="4099" width="82.5546875" bestFit="1" customWidth="1"/>
    <col min="4100" max="4103" width="16.21875" customWidth="1"/>
    <col min="4353" max="4353" width="2.5546875" customWidth="1"/>
    <col min="4355" max="4355" width="82.5546875" bestFit="1" customWidth="1"/>
    <col min="4356" max="4359" width="16.21875" customWidth="1"/>
    <col min="4609" max="4609" width="2.5546875" customWidth="1"/>
    <col min="4611" max="4611" width="82.5546875" bestFit="1" customWidth="1"/>
    <col min="4612" max="4615" width="16.21875" customWidth="1"/>
    <col min="4865" max="4865" width="2.5546875" customWidth="1"/>
    <col min="4867" max="4867" width="82.5546875" bestFit="1" customWidth="1"/>
    <col min="4868" max="4871" width="16.21875" customWidth="1"/>
    <col min="5121" max="5121" width="2.5546875" customWidth="1"/>
    <col min="5123" max="5123" width="82.5546875" bestFit="1" customWidth="1"/>
    <col min="5124" max="5127" width="16.21875" customWidth="1"/>
    <col min="5377" max="5377" width="2.5546875" customWidth="1"/>
    <col min="5379" max="5379" width="82.5546875" bestFit="1" customWidth="1"/>
    <col min="5380" max="5383" width="16.21875" customWidth="1"/>
    <col min="5633" max="5633" width="2.5546875" customWidth="1"/>
    <col min="5635" max="5635" width="82.5546875" bestFit="1" customWidth="1"/>
    <col min="5636" max="5639" width="16.21875" customWidth="1"/>
    <col min="5889" max="5889" width="2.5546875" customWidth="1"/>
    <col min="5891" max="5891" width="82.5546875" bestFit="1" customWidth="1"/>
    <col min="5892" max="5895" width="16.21875" customWidth="1"/>
    <col min="6145" max="6145" width="2.5546875" customWidth="1"/>
    <col min="6147" max="6147" width="82.5546875" bestFit="1" customWidth="1"/>
    <col min="6148" max="6151" width="16.21875" customWidth="1"/>
    <col min="6401" max="6401" width="2.5546875" customWidth="1"/>
    <col min="6403" max="6403" width="82.5546875" bestFit="1" customWidth="1"/>
    <col min="6404" max="6407" width="16.21875" customWidth="1"/>
    <col min="6657" max="6657" width="2.5546875" customWidth="1"/>
    <col min="6659" max="6659" width="82.5546875" bestFit="1" customWidth="1"/>
    <col min="6660" max="6663" width="16.21875" customWidth="1"/>
    <col min="6913" max="6913" width="2.5546875" customWidth="1"/>
    <col min="6915" max="6915" width="82.5546875" bestFit="1" customWidth="1"/>
    <col min="6916" max="6919" width="16.21875" customWidth="1"/>
    <col min="7169" max="7169" width="2.5546875" customWidth="1"/>
    <col min="7171" max="7171" width="82.5546875" bestFit="1" customWidth="1"/>
    <col min="7172" max="7175" width="16.21875" customWidth="1"/>
    <col min="7425" max="7425" width="2.5546875" customWidth="1"/>
    <col min="7427" max="7427" width="82.5546875" bestFit="1" customWidth="1"/>
    <col min="7428" max="7431" width="16.21875" customWidth="1"/>
    <col min="7681" max="7681" width="2.5546875" customWidth="1"/>
    <col min="7683" max="7683" width="82.5546875" bestFit="1" customWidth="1"/>
    <col min="7684" max="7687" width="16.21875" customWidth="1"/>
    <col min="7937" max="7937" width="2.5546875" customWidth="1"/>
    <col min="7939" max="7939" width="82.5546875" bestFit="1" customWidth="1"/>
    <col min="7940" max="7943" width="16.21875" customWidth="1"/>
    <col min="8193" max="8193" width="2.5546875" customWidth="1"/>
    <col min="8195" max="8195" width="82.5546875" bestFit="1" customWidth="1"/>
    <col min="8196" max="8199" width="16.21875" customWidth="1"/>
    <col min="8449" max="8449" width="2.5546875" customWidth="1"/>
    <col min="8451" max="8451" width="82.5546875" bestFit="1" customWidth="1"/>
    <col min="8452" max="8455" width="16.21875" customWidth="1"/>
    <col min="8705" max="8705" width="2.5546875" customWidth="1"/>
    <col min="8707" max="8707" width="82.5546875" bestFit="1" customWidth="1"/>
    <col min="8708" max="8711" width="16.21875" customWidth="1"/>
    <col min="8961" max="8961" width="2.5546875" customWidth="1"/>
    <col min="8963" max="8963" width="82.5546875" bestFit="1" customWidth="1"/>
    <col min="8964" max="8967" width="16.21875" customWidth="1"/>
    <col min="9217" max="9217" width="2.5546875" customWidth="1"/>
    <col min="9219" max="9219" width="82.5546875" bestFit="1" customWidth="1"/>
    <col min="9220" max="9223" width="16.21875" customWidth="1"/>
    <col min="9473" max="9473" width="2.5546875" customWidth="1"/>
    <col min="9475" max="9475" width="82.5546875" bestFit="1" customWidth="1"/>
    <col min="9476" max="9479" width="16.21875" customWidth="1"/>
    <col min="9729" max="9729" width="2.5546875" customWidth="1"/>
    <col min="9731" max="9731" width="82.5546875" bestFit="1" customWidth="1"/>
    <col min="9732" max="9735" width="16.21875" customWidth="1"/>
    <col min="9985" max="9985" width="2.5546875" customWidth="1"/>
    <col min="9987" max="9987" width="82.5546875" bestFit="1" customWidth="1"/>
    <col min="9988" max="9991" width="16.21875" customWidth="1"/>
    <col min="10241" max="10241" width="2.5546875" customWidth="1"/>
    <col min="10243" max="10243" width="82.5546875" bestFit="1" customWidth="1"/>
    <col min="10244" max="10247" width="16.21875" customWidth="1"/>
    <col min="10497" max="10497" width="2.5546875" customWidth="1"/>
    <col min="10499" max="10499" width="82.5546875" bestFit="1" customWidth="1"/>
    <col min="10500" max="10503" width="16.21875" customWidth="1"/>
    <col min="10753" max="10753" width="2.5546875" customWidth="1"/>
    <col min="10755" max="10755" width="82.5546875" bestFit="1" customWidth="1"/>
    <col min="10756" max="10759" width="16.21875" customWidth="1"/>
    <col min="11009" max="11009" width="2.5546875" customWidth="1"/>
    <col min="11011" max="11011" width="82.5546875" bestFit="1" customWidth="1"/>
    <col min="11012" max="11015" width="16.21875" customWidth="1"/>
    <col min="11265" max="11265" width="2.5546875" customWidth="1"/>
    <col min="11267" max="11267" width="82.5546875" bestFit="1" customWidth="1"/>
    <col min="11268" max="11271" width="16.21875" customWidth="1"/>
    <col min="11521" max="11521" width="2.5546875" customWidth="1"/>
    <col min="11523" max="11523" width="82.5546875" bestFit="1" customWidth="1"/>
    <col min="11524" max="11527" width="16.21875" customWidth="1"/>
    <col min="11777" max="11777" width="2.5546875" customWidth="1"/>
    <col min="11779" max="11779" width="82.5546875" bestFit="1" customWidth="1"/>
    <col min="11780" max="11783" width="16.21875" customWidth="1"/>
    <col min="12033" max="12033" width="2.5546875" customWidth="1"/>
    <col min="12035" max="12035" width="82.5546875" bestFit="1" customWidth="1"/>
    <col min="12036" max="12039" width="16.21875" customWidth="1"/>
    <col min="12289" max="12289" width="2.5546875" customWidth="1"/>
    <col min="12291" max="12291" width="82.5546875" bestFit="1" customWidth="1"/>
    <col min="12292" max="12295" width="16.21875" customWidth="1"/>
    <col min="12545" max="12545" width="2.5546875" customWidth="1"/>
    <col min="12547" max="12547" width="82.5546875" bestFit="1" customWidth="1"/>
    <col min="12548" max="12551" width="16.21875" customWidth="1"/>
    <col min="12801" max="12801" width="2.5546875" customWidth="1"/>
    <col min="12803" max="12803" width="82.5546875" bestFit="1" customWidth="1"/>
    <col min="12804" max="12807" width="16.21875" customWidth="1"/>
    <col min="13057" max="13057" width="2.5546875" customWidth="1"/>
    <col min="13059" max="13059" width="82.5546875" bestFit="1" customWidth="1"/>
    <col min="13060" max="13063" width="16.21875" customWidth="1"/>
    <col min="13313" max="13313" width="2.5546875" customWidth="1"/>
    <col min="13315" max="13315" width="82.5546875" bestFit="1" customWidth="1"/>
    <col min="13316" max="13319" width="16.21875" customWidth="1"/>
    <col min="13569" max="13569" width="2.5546875" customWidth="1"/>
    <col min="13571" max="13571" width="82.5546875" bestFit="1" customWidth="1"/>
    <col min="13572" max="13575" width="16.21875" customWidth="1"/>
    <col min="13825" max="13825" width="2.5546875" customWidth="1"/>
    <col min="13827" max="13827" width="82.5546875" bestFit="1" customWidth="1"/>
    <col min="13828" max="13831" width="16.21875" customWidth="1"/>
    <col min="14081" max="14081" width="2.5546875" customWidth="1"/>
    <col min="14083" max="14083" width="82.5546875" bestFit="1" customWidth="1"/>
    <col min="14084" max="14087" width="16.21875" customWidth="1"/>
    <col min="14337" max="14337" width="2.5546875" customWidth="1"/>
    <col min="14339" max="14339" width="82.5546875" bestFit="1" customWidth="1"/>
    <col min="14340" max="14343" width="16.21875" customWidth="1"/>
    <col min="14593" max="14593" width="2.5546875" customWidth="1"/>
    <col min="14595" max="14595" width="82.5546875" bestFit="1" customWidth="1"/>
    <col min="14596" max="14599" width="16.21875" customWidth="1"/>
    <col min="14849" max="14849" width="2.5546875" customWidth="1"/>
    <col min="14851" max="14851" width="82.5546875" bestFit="1" customWidth="1"/>
    <col min="14852" max="14855" width="16.21875" customWidth="1"/>
    <col min="15105" max="15105" width="2.5546875" customWidth="1"/>
    <col min="15107" max="15107" width="82.5546875" bestFit="1" customWidth="1"/>
    <col min="15108" max="15111" width="16.21875" customWidth="1"/>
    <col min="15361" max="15361" width="2.5546875" customWidth="1"/>
    <col min="15363" max="15363" width="82.5546875" bestFit="1" customWidth="1"/>
    <col min="15364" max="15367" width="16.21875" customWidth="1"/>
    <col min="15617" max="15617" width="2.5546875" customWidth="1"/>
    <col min="15619" max="15619" width="82.5546875" bestFit="1" customWidth="1"/>
    <col min="15620" max="15623" width="16.21875" customWidth="1"/>
    <col min="15873" max="15873" width="2.5546875" customWidth="1"/>
    <col min="15875" max="15875" width="82.5546875" bestFit="1" customWidth="1"/>
    <col min="15876" max="15879" width="16.21875" customWidth="1"/>
    <col min="16129" max="16129" width="2.5546875" customWidth="1"/>
    <col min="16131" max="16131" width="82.5546875" bestFit="1" customWidth="1"/>
    <col min="16132" max="16135" width="16.21875" customWidth="1"/>
  </cols>
  <sheetData>
    <row r="1" spans="1:7" x14ac:dyDescent="0.3">
      <c r="A1" s="652"/>
      <c r="B1" s="653"/>
      <c r="C1" s="653"/>
      <c r="D1" s="654"/>
      <c r="E1" s="654"/>
      <c r="F1" s="654"/>
      <c r="G1" s="655" t="s">
        <v>501</v>
      </c>
    </row>
    <row r="2" spans="1:7" x14ac:dyDescent="0.3">
      <c r="A2" s="656"/>
      <c r="B2" s="657"/>
      <c r="C2" s="657"/>
      <c r="D2" s="654"/>
      <c r="E2" s="654"/>
      <c r="F2" s="654"/>
      <c r="G2" s="655" t="s">
        <v>1</v>
      </c>
    </row>
    <row r="3" spans="1:7" x14ac:dyDescent="0.3">
      <c r="A3" s="654"/>
      <c r="B3" s="658"/>
      <c r="C3" s="659" t="s">
        <v>114</v>
      </c>
      <c r="D3" s="660"/>
      <c r="E3" s="660"/>
      <c r="F3" s="660"/>
      <c r="G3" s="660"/>
    </row>
    <row r="4" spans="1:7" x14ac:dyDescent="0.3">
      <c r="A4" s="654"/>
      <c r="B4" s="658"/>
      <c r="C4" s="661" t="s">
        <v>2</v>
      </c>
      <c r="D4" s="660"/>
      <c r="E4" s="660"/>
      <c r="F4" s="660"/>
      <c r="G4" s="660"/>
    </row>
    <row r="5" spans="1:7" x14ac:dyDescent="0.3">
      <c r="A5" s="654"/>
      <c r="B5" s="658"/>
      <c r="C5" s="662"/>
      <c r="D5" s="663"/>
      <c r="E5" s="663"/>
      <c r="F5" s="663"/>
      <c r="G5" s="663"/>
    </row>
    <row r="6" spans="1:7" x14ac:dyDescent="0.3">
      <c r="A6" s="654"/>
      <c r="B6" s="663"/>
      <c r="C6" s="664"/>
      <c r="D6" s="665"/>
      <c r="E6" s="665"/>
      <c r="F6" s="665"/>
      <c r="G6" s="665"/>
    </row>
    <row r="7" spans="1:7" ht="15" thickBot="1" x14ac:dyDescent="0.35">
      <c r="A7" s="654"/>
      <c r="B7" s="658"/>
      <c r="C7" s="666"/>
      <c r="D7" s="667"/>
      <c r="E7" s="654"/>
      <c r="F7" s="654"/>
      <c r="G7" s="668"/>
    </row>
    <row r="8" spans="1:7" ht="27" thickBot="1" x14ac:dyDescent="0.35">
      <c r="A8" s="658"/>
      <c r="B8" s="669" t="s">
        <v>502</v>
      </c>
      <c r="C8" s="670" t="s">
        <v>503</v>
      </c>
      <c r="D8" s="671" t="s">
        <v>504</v>
      </c>
      <c r="E8" s="671" t="s">
        <v>505</v>
      </c>
      <c r="F8" s="672" t="s">
        <v>223</v>
      </c>
      <c r="G8" s="673" t="s">
        <v>7</v>
      </c>
    </row>
    <row r="9" spans="1:7" ht="22.5" customHeight="1" thickBot="1" x14ac:dyDescent="0.35">
      <c r="A9" s="665"/>
      <c r="B9" s="674" t="s">
        <v>8</v>
      </c>
      <c r="C9" s="675" t="s">
        <v>9</v>
      </c>
      <c r="D9" s="676">
        <v>50889</v>
      </c>
      <c r="E9" s="676">
        <v>68018</v>
      </c>
      <c r="F9" s="676">
        <v>88324398</v>
      </c>
      <c r="G9" s="677">
        <v>129854.44735217147</v>
      </c>
    </row>
    <row r="10" spans="1:7" x14ac:dyDescent="0.3">
      <c r="A10" s="658"/>
      <c r="B10" s="678"/>
      <c r="C10" s="679"/>
      <c r="D10" s="680"/>
      <c r="E10" s="680"/>
      <c r="F10" s="680"/>
      <c r="G10" s="681" t="s">
        <v>500</v>
      </c>
    </row>
    <row r="11" spans="1:7" x14ac:dyDescent="0.3">
      <c r="A11" s="682"/>
      <c r="B11" s="683" t="s">
        <v>506</v>
      </c>
      <c r="C11" s="684" t="s">
        <v>507</v>
      </c>
      <c r="D11" s="685">
        <v>50889</v>
      </c>
      <c r="E11" s="685">
        <v>68018</v>
      </c>
      <c r="F11" s="685">
        <v>57517826</v>
      </c>
      <c r="G11" s="686">
        <v>84562.654003352058</v>
      </c>
    </row>
    <row r="12" spans="1:7" x14ac:dyDescent="0.3">
      <c r="A12" s="682"/>
      <c r="B12" s="687"/>
      <c r="C12" s="688" t="s">
        <v>508</v>
      </c>
      <c r="D12" s="689"/>
      <c r="E12" s="689"/>
      <c r="F12" s="690"/>
      <c r="G12" s="691" t="s">
        <v>500</v>
      </c>
    </row>
    <row r="13" spans="1:7" x14ac:dyDescent="0.3">
      <c r="A13" s="682"/>
      <c r="B13" s="692" t="s">
        <v>509</v>
      </c>
      <c r="C13" s="693" t="s">
        <v>510</v>
      </c>
      <c r="D13" s="690">
        <v>50889</v>
      </c>
      <c r="E13" s="690">
        <v>50889</v>
      </c>
      <c r="F13" s="690">
        <v>18281689</v>
      </c>
      <c r="G13" s="691">
        <v>35924.637937471758</v>
      </c>
    </row>
    <row r="14" spans="1:7" x14ac:dyDescent="0.3">
      <c r="A14" s="682"/>
      <c r="B14" s="692" t="s">
        <v>511</v>
      </c>
      <c r="C14" s="693" t="s">
        <v>512</v>
      </c>
      <c r="D14" s="690">
        <v>0</v>
      </c>
      <c r="E14" s="690">
        <v>0</v>
      </c>
      <c r="F14" s="690">
        <v>21676471</v>
      </c>
      <c r="G14" s="691">
        <v>0</v>
      </c>
    </row>
    <row r="15" spans="1:7" x14ac:dyDescent="0.3">
      <c r="A15" s="682"/>
      <c r="B15" s="692" t="s">
        <v>513</v>
      </c>
      <c r="C15" s="693" t="s">
        <v>514</v>
      </c>
      <c r="D15" s="690">
        <v>0</v>
      </c>
      <c r="E15" s="690">
        <v>0</v>
      </c>
      <c r="F15" s="690">
        <v>0</v>
      </c>
      <c r="G15" s="691">
        <v>0</v>
      </c>
    </row>
    <row r="16" spans="1:7" x14ac:dyDescent="0.3">
      <c r="A16" s="682"/>
      <c r="B16" s="692" t="s">
        <v>515</v>
      </c>
      <c r="C16" s="693" t="s">
        <v>516</v>
      </c>
      <c r="D16" s="690">
        <v>0</v>
      </c>
      <c r="E16" s="690">
        <v>0</v>
      </c>
      <c r="F16" s="690">
        <v>0</v>
      </c>
      <c r="G16" s="691">
        <v>0</v>
      </c>
    </row>
    <row r="17" spans="1:7" x14ac:dyDescent="0.3">
      <c r="A17" s="682"/>
      <c r="B17" s="692" t="s">
        <v>517</v>
      </c>
      <c r="C17" s="693" t="s">
        <v>518</v>
      </c>
      <c r="D17" s="690">
        <v>0</v>
      </c>
      <c r="E17" s="690">
        <v>17129</v>
      </c>
      <c r="F17" s="690">
        <v>17559666</v>
      </c>
      <c r="G17" s="691">
        <v>102514.25068597116</v>
      </c>
    </row>
    <row r="18" spans="1:7" x14ac:dyDescent="0.3">
      <c r="A18" s="682"/>
      <c r="B18" s="694" t="s">
        <v>519</v>
      </c>
      <c r="C18" s="695" t="s">
        <v>520</v>
      </c>
      <c r="D18" s="689">
        <v>0</v>
      </c>
      <c r="E18" s="689">
        <v>0</v>
      </c>
      <c r="F18" s="689">
        <v>30806572</v>
      </c>
      <c r="G18" s="696">
        <v>0</v>
      </c>
    </row>
    <row r="19" spans="1:7" x14ac:dyDescent="0.3">
      <c r="A19" s="665"/>
      <c r="B19" s="692" t="s">
        <v>521</v>
      </c>
      <c r="C19" s="693" t="s">
        <v>522</v>
      </c>
      <c r="D19" s="690">
        <v>0</v>
      </c>
      <c r="E19" s="690">
        <v>0</v>
      </c>
      <c r="F19" s="690">
        <v>27130492</v>
      </c>
      <c r="G19" s="691">
        <v>0</v>
      </c>
    </row>
    <row r="20" spans="1:7" ht="15" thickBot="1" x14ac:dyDescent="0.35">
      <c r="A20" s="665"/>
      <c r="B20" s="697" t="s">
        <v>523</v>
      </c>
      <c r="C20" s="698" t="s">
        <v>524</v>
      </c>
      <c r="D20" s="690">
        <v>0</v>
      </c>
      <c r="E20" s="690">
        <v>0</v>
      </c>
      <c r="F20" s="690">
        <v>3676080</v>
      </c>
      <c r="G20" s="691">
        <v>0</v>
      </c>
    </row>
    <row r="21" spans="1:7" ht="22.5" customHeight="1" thickBot="1" x14ac:dyDescent="0.35">
      <c r="A21" s="665"/>
      <c r="B21" s="674" t="s">
        <v>49</v>
      </c>
      <c r="C21" s="699" t="s">
        <v>50</v>
      </c>
      <c r="D21" s="700">
        <v>11233</v>
      </c>
      <c r="E21" s="700">
        <v>11260</v>
      </c>
      <c r="F21" s="700">
        <v>78885510</v>
      </c>
      <c r="G21" s="677">
        <v>700581.79396092368</v>
      </c>
    </row>
    <row r="22" spans="1:7" x14ac:dyDescent="0.3">
      <c r="A22" s="665"/>
      <c r="B22" s="701"/>
      <c r="C22" s="702"/>
      <c r="D22" s="703"/>
      <c r="E22" s="703"/>
      <c r="F22" s="703"/>
      <c r="G22" s="704"/>
    </row>
    <row r="23" spans="1:7" x14ac:dyDescent="0.3">
      <c r="A23" s="665"/>
      <c r="B23" s="683" t="s">
        <v>525</v>
      </c>
      <c r="C23" s="705" t="s">
        <v>526</v>
      </c>
      <c r="D23" s="706">
        <v>11233</v>
      </c>
      <c r="E23" s="706">
        <v>11260</v>
      </c>
      <c r="F23" s="706">
        <v>78885510</v>
      </c>
      <c r="G23" s="707">
        <v>700581.79396092368</v>
      </c>
    </row>
    <row r="24" spans="1:7" x14ac:dyDescent="0.3">
      <c r="A24" s="665"/>
      <c r="B24" s="692" t="s">
        <v>527</v>
      </c>
      <c r="C24" s="708" t="s">
        <v>528</v>
      </c>
      <c r="D24" s="709">
        <v>11233</v>
      </c>
      <c r="E24" s="709">
        <v>11260</v>
      </c>
      <c r="F24" s="709">
        <v>50537924</v>
      </c>
      <c r="G24" s="691">
        <v>448827.03374777973</v>
      </c>
    </row>
    <row r="25" spans="1:7" x14ac:dyDescent="0.3">
      <c r="A25" s="665"/>
      <c r="B25" s="697" t="s">
        <v>529</v>
      </c>
      <c r="C25" s="710" t="s">
        <v>530</v>
      </c>
      <c r="D25" s="709">
        <v>0</v>
      </c>
      <c r="E25" s="709">
        <v>0</v>
      </c>
      <c r="F25" s="709">
        <v>28347586</v>
      </c>
      <c r="G25" s="691">
        <v>0</v>
      </c>
    </row>
    <row r="26" spans="1:7" x14ac:dyDescent="0.3">
      <c r="A26" s="665"/>
      <c r="B26" s="692"/>
      <c r="C26" s="688" t="s">
        <v>508</v>
      </c>
      <c r="D26" s="709"/>
      <c r="E26" s="709"/>
      <c r="F26" s="709"/>
      <c r="G26" s="691">
        <v>0</v>
      </c>
    </row>
    <row r="27" spans="1:7" x14ac:dyDescent="0.3">
      <c r="A27" s="665"/>
      <c r="B27" s="692" t="s">
        <v>531</v>
      </c>
      <c r="C27" s="711" t="s">
        <v>532</v>
      </c>
      <c r="D27" s="709">
        <v>0</v>
      </c>
      <c r="E27" s="709">
        <v>0</v>
      </c>
      <c r="F27" s="709">
        <v>21941950</v>
      </c>
      <c r="G27" s="691">
        <v>0</v>
      </c>
    </row>
    <row r="28" spans="1:7" x14ac:dyDescent="0.3">
      <c r="A28" s="665"/>
      <c r="B28" s="692" t="s">
        <v>533</v>
      </c>
      <c r="C28" s="711" t="s">
        <v>534</v>
      </c>
      <c r="D28" s="709">
        <v>0</v>
      </c>
      <c r="E28" s="709">
        <v>0</v>
      </c>
      <c r="F28" s="709">
        <v>3436000</v>
      </c>
      <c r="G28" s="691">
        <v>0</v>
      </c>
    </row>
    <row r="29" spans="1:7" x14ac:dyDescent="0.3">
      <c r="A29" s="665"/>
      <c r="B29" s="692" t="s">
        <v>535</v>
      </c>
      <c r="C29" s="711" t="s">
        <v>536</v>
      </c>
      <c r="D29" s="709">
        <v>0</v>
      </c>
      <c r="E29" s="709">
        <v>0</v>
      </c>
      <c r="F29" s="709">
        <v>2969636</v>
      </c>
      <c r="G29" s="691">
        <v>0</v>
      </c>
    </row>
    <row r="30" spans="1:7" x14ac:dyDescent="0.3">
      <c r="A30" s="665"/>
      <c r="B30" s="692" t="s">
        <v>537</v>
      </c>
      <c r="C30" s="711" t="s">
        <v>538</v>
      </c>
      <c r="D30" s="709">
        <v>0</v>
      </c>
      <c r="E30" s="709">
        <v>0</v>
      </c>
      <c r="F30" s="709">
        <v>0</v>
      </c>
      <c r="G30" s="691">
        <v>0</v>
      </c>
    </row>
    <row r="31" spans="1:7" ht="17.25" customHeight="1" thickBot="1" x14ac:dyDescent="0.35">
      <c r="A31" s="665"/>
      <c r="B31" s="712" t="s">
        <v>539</v>
      </c>
      <c r="C31" s="713" t="s">
        <v>71</v>
      </c>
      <c r="D31" s="714">
        <v>39656</v>
      </c>
      <c r="E31" s="714">
        <v>56758</v>
      </c>
      <c r="F31" s="714">
        <v>9438888</v>
      </c>
      <c r="G31" s="715">
        <v>16630.057436837098</v>
      </c>
    </row>
    <row r="32" spans="1:7" ht="15" thickTop="1" x14ac:dyDescent="0.3">
      <c r="A32" s="665"/>
      <c r="B32" s="658"/>
      <c r="C32" s="654"/>
      <c r="D32" s="654"/>
      <c r="E32" s="716"/>
      <c r="F32" s="654"/>
      <c r="G32" s="668"/>
    </row>
  </sheetData>
  <mergeCells count="4">
    <mergeCell ref="A1:C1"/>
    <mergeCell ref="A2:C2"/>
    <mergeCell ref="C3:G3"/>
    <mergeCell ref="C4:G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69"/>
  <sheetViews>
    <sheetView workbookViewId="0"/>
  </sheetViews>
  <sheetFormatPr defaultRowHeight="14.4" x14ac:dyDescent="0.3"/>
  <cols>
    <col min="1" max="1" width="53.5546875" bestFit="1" customWidth="1"/>
    <col min="2" max="3" width="10.77734375" customWidth="1"/>
    <col min="4" max="4" width="11.44140625" customWidth="1"/>
    <col min="5" max="7" width="10.77734375" customWidth="1"/>
    <col min="8" max="8" width="11.109375" customWidth="1"/>
    <col min="9" max="11" width="10.77734375" customWidth="1"/>
    <col min="12" max="12" width="12" customWidth="1"/>
    <col min="13" max="13" width="10.77734375" customWidth="1"/>
    <col min="257" max="257" width="53.5546875" bestFit="1" customWidth="1"/>
    <col min="258" max="259" width="10.77734375" customWidth="1"/>
    <col min="260" max="260" width="11.44140625" customWidth="1"/>
    <col min="261" max="263" width="10.77734375" customWidth="1"/>
    <col min="264" max="264" width="11.109375" customWidth="1"/>
    <col min="265" max="267" width="10.77734375" customWidth="1"/>
    <col min="268" max="268" width="12" customWidth="1"/>
    <col min="269" max="269" width="10.77734375" customWidth="1"/>
    <col min="513" max="513" width="53.5546875" bestFit="1" customWidth="1"/>
    <col min="514" max="515" width="10.77734375" customWidth="1"/>
    <col min="516" max="516" width="11.44140625" customWidth="1"/>
    <col min="517" max="519" width="10.77734375" customWidth="1"/>
    <col min="520" max="520" width="11.109375" customWidth="1"/>
    <col min="521" max="523" width="10.77734375" customWidth="1"/>
    <col min="524" max="524" width="12" customWidth="1"/>
    <col min="525" max="525" width="10.77734375" customWidth="1"/>
    <col min="769" max="769" width="53.5546875" bestFit="1" customWidth="1"/>
    <col min="770" max="771" width="10.77734375" customWidth="1"/>
    <col min="772" max="772" width="11.44140625" customWidth="1"/>
    <col min="773" max="775" width="10.77734375" customWidth="1"/>
    <col min="776" max="776" width="11.109375" customWidth="1"/>
    <col min="777" max="779" width="10.77734375" customWidth="1"/>
    <col min="780" max="780" width="12" customWidth="1"/>
    <col min="781" max="781" width="10.77734375" customWidth="1"/>
    <col min="1025" max="1025" width="53.5546875" bestFit="1" customWidth="1"/>
    <col min="1026" max="1027" width="10.77734375" customWidth="1"/>
    <col min="1028" max="1028" width="11.44140625" customWidth="1"/>
    <col min="1029" max="1031" width="10.77734375" customWidth="1"/>
    <col min="1032" max="1032" width="11.109375" customWidth="1"/>
    <col min="1033" max="1035" width="10.77734375" customWidth="1"/>
    <col min="1036" max="1036" width="12" customWidth="1"/>
    <col min="1037" max="1037" width="10.77734375" customWidth="1"/>
    <col min="1281" max="1281" width="53.5546875" bestFit="1" customWidth="1"/>
    <col min="1282" max="1283" width="10.77734375" customWidth="1"/>
    <col min="1284" max="1284" width="11.44140625" customWidth="1"/>
    <col min="1285" max="1287" width="10.77734375" customWidth="1"/>
    <col min="1288" max="1288" width="11.109375" customWidth="1"/>
    <col min="1289" max="1291" width="10.77734375" customWidth="1"/>
    <col min="1292" max="1292" width="12" customWidth="1"/>
    <col min="1293" max="1293" width="10.77734375" customWidth="1"/>
    <col min="1537" max="1537" width="53.5546875" bestFit="1" customWidth="1"/>
    <col min="1538" max="1539" width="10.77734375" customWidth="1"/>
    <col min="1540" max="1540" width="11.44140625" customWidth="1"/>
    <col min="1541" max="1543" width="10.77734375" customWidth="1"/>
    <col min="1544" max="1544" width="11.109375" customWidth="1"/>
    <col min="1545" max="1547" width="10.77734375" customWidth="1"/>
    <col min="1548" max="1548" width="12" customWidth="1"/>
    <col min="1549" max="1549" width="10.77734375" customWidth="1"/>
    <col min="1793" max="1793" width="53.5546875" bestFit="1" customWidth="1"/>
    <col min="1794" max="1795" width="10.77734375" customWidth="1"/>
    <col min="1796" max="1796" width="11.44140625" customWidth="1"/>
    <col min="1797" max="1799" width="10.77734375" customWidth="1"/>
    <col min="1800" max="1800" width="11.109375" customWidth="1"/>
    <col min="1801" max="1803" width="10.77734375" customWidth="1"/>
    <col min="1804" max="1804" width="12" customWidth="1"/>
    <col min="1805" max="1805" width="10.77734375" customWidth="1"/>
    <col min="2049" max="2049" width="53.5546875" bestFit="1" customWidth="1"/>
    <col min="2050" max="2051" width="10.77734375" customWidth="1"/>
    <col min="2052" max="2052" width="11.44140625" customWidth="1"/>
    <col min="2053" max="2055" width="10.77734375" customWidth="1"/>
    <col min="2056" max="2056" width="11.109375" customWidth="1"/>
    <col min="2057" max="2059" width="10.77734375" customWidth="1"/>
    <col min="2060" max="2060" width="12" customWidth="1"/>
    <col min="2061" max="2061" width="10.77734375" customWidth="1"/>
    <col min="2305" max="2305" width="53.5546875" bestFit="1" customWidth="1"/>
    <col min="2306" max="2307" width="10.77734375" customWidth="1"/>
    <col min="2308" max="2308" width="11.44140625" customWidth="1"/>
    <col min="2309" max="2311" width="10.77734375" customWidth="1"/>
    <col min="2312" max="2312" width="11.109375" customWidth="1"/>
    <col min="2313" max="2315" width="10.77734375" customWidth="1"/>
    <col min="2316" max="2316" width="12" customWidth="1"/>
    <col min="2317" max="2317" width="10.77734375" customWidth="1"/>
    <col min="2561" max="2561" width="53.5546875" bestFit="1" customWidth="1"/>
    <col min="2562" max="2563" width="10.77734375" customWidth="1"/>
    <col min="2564" max="2564" width="11.44140625" customWidth="1"/>
    <col min="2565" max="2567" width="10.77734375" customWidth="1"/>
    <col min="2568" max="2568" width="11.109375" customWidth="1"/>
    <col min="2569" max="2571" width="10.77734375" customWidth="1"/>
    <col min="2572" max="2572" width="12" customWidth="1"/>
    <col min="2573" max="2573" width="10.77734375" customWidth="1"/>
    <col min="2817" max="2817" width="53.5546875" bestFit="1" customWidth="1"/>
    <col min="2818" max="2819" width="10.77734375" customWidth="1"/>
    <col min="2820" max="2820" width="11.44140625" customWidth="1"/>
    <col min="2821" max="2823" width="10.77734375" customWidth="1"/>
    <col min="2824" max="2824" width="11.109375" customWidth="1"/>
    <col min="2825" max="2827" width="10.77734375" customWidth="1"/>
    <col min="2828" max="2828" width="12" customWidth="1"/>
    <col min="2829" max="2829" width="10.77734375" customWidth="1"/>
    <col min="3073" max="3073" width="53.5546875" bestFit="1" customWidth="1"/>
    <col min="3074" max="3075" width="10.77734375" customWidth="1"/>
    <col min="3076" max="3076" width="11.44140625" customWidth="1"/>
    <col min="3077" max="3079" width="10.77734375" customWidth="1"/>
    <col min="3080" max="3080" width="11.109375" customWidth="1"/>
    <col min="3081" max="3083" width="10.77734375" customWidth="1"/>
    <col min="3084" max="3084" width="12" customWidth="1"/>
    <col min="3085" max="3085" width="10.77734375" customWidth="1"/>
    <col min="3329" max="3329" width="53.5546875" bestFit="1" customWidth="1"/>
    <col min="3330" max="3331" width="10.77734375" customWidth="1"/>
    <col min="3332" max="3332" width="11.44140625" customWidth="1"/>
    <col min="3333" max="3335" width="10.77734375" customWidth="1"/>
    <col min="3336" max="3336" width="11.109375" customWidth="1"/>
    <col min="3337" max="3339" width="10.77734375" customWidth="1"/>
    <col min="3340" max="3340" width="12" customWidth="1"/>
    <col min="3341" max="3341" width="10.77734375" customWidth="1"/>
    <col min="3585" max="3585" width="53.5546875" bestFit="1" customWidth="1"/>
    <col min="3586" max="3587" width="10.77734375" customWidth="1"/>
    <col min="3588" max="3588" width="11.44140625" customWidth="1"/>
    <col min="3589" max="3591" width="10.77734375" customWidth="1"/>
    <col min="3592" max="3592" width="11.109375" customWidth="1"/>
    <col min="3593" max="3595" width="10.77734375" customWidth="1"/>
    <col min="3596" max="3596" width="12" customWidth="1"/>
    <col min="3597" max="3597" width="10.77734375" customWidth="1"/>
    <col min="3841" max="3841" width="53.5546875" bestFit="1" customWidth="1"/>
    <col min="3842" max="3843" width="10.77734375" customWidth="1"/>
    <col min="3844" max="3844" width="11.44140625" customWidth="1"/>
    <col min="3845" max="3847" width="10.77734375" customWidth="1"/>
    <col min="3848" max="3848" width="11.109375" customWidth="1"/>
    <col min="3849" max="3851" width="10.77734375" customWidth="1"/>
    <col min="3852" max="3852" width="12" customWidth="1"/>
    <col min="3853" max="3853" width="10.77734375" customWidth="1"/>
    <col min="4097" max="4097" width="53.5546875" bestFit="1" customWidth="1"/>
    <col min="4098" max="4099" width="10.77734375" customWidth="1"/>
    <col min="4100" max="4100" width="11.44140625" customWidth="1"/>
    <col min="4101" max="4103" width="10.77734375" customWidth="1"/>
    <col min="4104" max="4104" width="11.109375" customWidth="1"/>
    <col min="4105" max="4107" width="10.77734375" customWidth="1"/>
    <col min="4108" max="4108" width="12" customWidth="1"/>
    <col min="4109" max="4109" width="10.77734375" customWidth="1"/>
    <col min="4353" max="4353" width="53.5546875" bestFit="1" customWidth="1"/>
    <col min="4354" max="4355" width="10.77734375" customWidth="1"/>
    <col min="4356" max="4356" width="11.44140625" customWidth="1"/>
    <col min="4357" max="4359" width="10.77734375" customWidth="1"/>
    <col min="4360" max="4360" width="11.109375" customWidth="1"/>
    <col min="4361" max="4363" width="10.77734375" customWidth="1"/>
    <col min="4364" max="4364" width="12" customWidth="1"/>
    <col min="4365" max="4365" width="10.77734375" customWidth="1"/>
    <col min="4609" max="4609" width="53.5546875" bestFit="1" customWidth="1"/>
    <col min="4610" max="4611" width="10.77734375" customWidth="1"/>
    <col min="4612" max="4612" width="11.44140625" customWidth="1"/>
    <col min="4613" max="4615" width="10.77734375" customWidth="1"/>
    <col min="4616" max="4616" width="11.109375" customWidth="1"/>
    <col min="4617" max="4619" width="10.77734375" customWidth="1"/>
    <col min="4620" max="4620" width="12" customWidth="1"/>
    <col min="4621" max="4621" width="10.77734375" customWidth="1"/>
    <col min="4865" max="4865" width="53.5546875" bestFit="1" customWidth="1"/>
    <col min="4866" max="4867" width="10.77734375" customWidth="1"/>
    <col min="4868" max="4868" width="11.44140625" customWidth="1"/>
    <col min="4869" max="4871" width="10.77734375" customWidth="1"/>
    <col min="4872" max="4872" width="11.109375" customWidth="1"/>
    <col min="4873" max="4875" width="10.77734375" customWidth="1"/>
    <col min="4876" max="4876" width="12" customWidth="1"/>
    <col min="4877" max="4877" width="10.77734375" customWidth="1"/>
    <col min="5121" max="5121" width="53.5546875" bestFit="1" customWidth="1"/>
    <col min="5122" max="5123" width="10.77734375" customWidth="1"/>
    <col min="5124" max="5124" width="11.44140625" customWidth="1"/>
    <col min="5125" max="5127" width="10.77734375" customWidth="1"/>
    <col min="5128" max="5128" width="11.109375" customWidth="1"/>
    <col min="5129" max="5131" width="10.77734375" customWidth="1"/>
    <col min="5132" max="5132" width="12" customWidth="1"/>
    <col min="5133" max="5133" width="10.77734375" customWidth="1"/>
    <col min="5377" max="5377" width="53.5546875" bestFit="1" customWidth="1"/>
    <col min="5378" max="5379" width="10.77734375" customWidth="1"/>
    <col min="5380" max="5380" width="11.44140625" customWidth="1"/>
    <col min="5381" max="5383" width="10.77734375" customWidth="1"/>
    <col min="5384" max="5384" width="11.109375" customWidth="1"/>
    <col min="5385" max="5387" width="10.77734375" customWidth="1"/>
    <col min="5388" max="5388" width="12" customWidth="1"/>
    <col min="5389" max="5389" width="10.77734375" customWidth="1"/>
    <col min="5633" max="5633" width="53.5546875" bestFit="1" customWidth="1"/>
    <col min="5634" max="5635" width="10.77734375" customWidth="1"/>
    <col min="5636" max="5636" width="11.44140625" customWidth="1"/>
    <col min="5637" max="5639" width="10.77734375" customWidth="1"/>
    <col min="5640" max="5640" width="11.109375" customWidth="1"/>
    <col min="5641" max="5643" width="10.77734375" customWidth="1"/>
    <col min="5644" max="5644" width="12" customWidth="1"/>
    <col min="5645" max="5645" width="10.77734375" customWidth="1"/>
    <col min="5889" max="5889" width="53.5546875" bestFit="1" customWidth="1"/>
    <col min="5890" max="5891" width="10.77734375" customWidth="1"/>
    <col min="5892" max="5892" width="11.44140625" customWidth="1"/>
    <col min="5893" max="5895" width="10.77734375" customWidth="1"/>
    <col min="5896" max="5896" width="11.109375" customWidth="1"/>
    <col min="5897" max="5899" width="10.77734375" customWidth="1"/>
    <col min="5900" max="5900" width="12" customWidth="1"/>
    <col min="5901" max="5901" width="10.77734375" customWidth="1"/>
    <col min="6145" max="6145" width="53.5546875" bestFit="1" customWidth="1"/>
    <col min="6146" max="6147" width="10.77734375" customWidth="1"/>
    <col min="6148" max="6148" width="11.44140625" customWidth="1"/>
    <col min="6149" max="6151" width="10.77734375" customWidth="1"/>
    <col min="6152" max="6152" width="11.109375" customWidth="1"/>
    <col min="6153" max="6155" width="10.77734375" customWidth="1"/>
    <col min="6156" max="6156" width="12" customWidth="1"/>
    <col min="6157" max="6157" width="10.77734375" customWidth="1"/>
    <col min="6401" max="6401" width="53.5546875" bestFit="1" customWidth="1"/>
    <col min="6402" max="6403" width="10.77734375" customWidth="1"/>
    <col min="6404" max="6404" width="11.44140625" customWidth="1"/>
    <col min="6405" max="6407" width="10.77734375" customWidth="1"/>
    <col min="6408" max="6408" width="11.109375" customWidth="1"/>
    <col min="6409" max="6411" width="10.77734375" customWidth="1"/>
    <col min="6412" max="6412" width="12" customWidth="1"/>
    <col min="6413" max="6413" width="10.77734375" customWidth="1"/>
    <col min="6657" max="6657" width="53.5546875" bestFit="1" customWidth="1"/>
    <col min="6658" max="6659" width="10.77734375" customWidth="1"/>
    <col min="6660" max="6660" width="11.44140625" customWidth="1"/>
    <col min="6661" max="6663" width="10.77734375" customWidth="1"/>
    <col min="6664" max="6664" width="11.109375" customWidth="1"/>
    <col min="6665" max="6667" width="10.77734375" customWidth="1"/>
    <col min="6668" max="6668" width="12" customWidth="1"/>
    <col min="6669" max="6669" width="10.77734375" customWidth="1"/>
    <col min="6913" max="6913" width="53.5546875" bestFit="1" customWidth="1"/>
    <col min="6914" max="6915" width="10.77734375" customWidth="1"/>
    <col min="6916" max="6916" width="11.44140625" customWidth="1"/>
    <col min="6917" max="6919" width="10.77734375" customWidth="1"/>
    <col min="6920" max="6920" width="11.109375" customWidth="1"/>
    <col min="6921" max="6923" width="10.77734375" customWidth="1"/>
    <col min="6924" max="6924" width="12" customWidth="1"/>
    <col min="6925" max="6925" width="10.77734375" customWidth="1"/>
    <col min="7169" max="7169" width="53.5546875" bestFit="1" customWidth="1"/>
    <col min="7170" max="7171" width="10.77734375" customWidth="1"/>
    <col min="7172" max="7172" width="11.44140625" customWidth="1"/>
    <col min="7173" max="7175" width="10.77734375" customWidth="1"/>
    <col min="7176" max="7176" width="11.109375" customWidth="1"/>
    <col min="7177" max="7179" width="10.77734375" customWidth="1"/>
    <col min="7180" max="7180" width="12" customWidth="1"/>
    <col min="7181" max="7181" width="10.77734375" customWidth="1"/>
    <col min="7425" max="7425" width="53.5546875" bestFit="1" customWidth="1"/>
    <col min="7426" max="7427" width="10.77734375" customWidth="1"/>
    <col min="7428" max="7428" width="11.44140625" customWidth="1"/>
    <col min="7429" max="7431" width="10.77734375" customWidth="1"/>
    <col min="7432" max="7432" width="11.109375" customWidth="1"/>
    <col min="7433" max="7435" width="10.77734375" customWidth="1"/>
    <col min="7436" max="7436" width="12" customWidth="1"/>
    <col min="7437" max="7437" width="10.77734375" customWidth="1"/>
    <col min="7681" max="7681" width="53.5546875" bestFit="1" customWidth="1"/>
    <col min="7682" max="7683" width="10.77734375" customWidth="1"/>
    <col min="7684" max="7684" width="11.44140625" customWidth="1"/>
    <col min="7685" max="7687" width="10.77734375" customWidth="1"/>
    <col min="7688" max="7688" width="11.109375" customWidth="1"/>
    <col min="7689" max="7691" width="10.77734375" customWidth="1"/>
    <col min="7692" max="7692" width="12" customWidth="1"/>
    <col min="7693" max="7693" width="10.77734375" customWidth="1"/>
    <col min="7937" max="7937" width="53.5546875" bestFit="1" customWidth="1"/>
    <col min="7938" max="7939" width="10.77734375" customWidth="1"/>
    <col min="7940" max="7940" width="11.44140625" customWidth="1"/>
    <col min="7941" max="7943" width="10.77734375" customWidth="1"/>
    <col min="7944" max="7944" width="11.109375" customWidth="1"/>
    <col min="7945" max="7947" width="10.77734375" customWidth="1"/>
    <col min="7948" max="7948" width="12" customWidth="1"/>
    <col min="7949" max="7949" width="10.77734375" customWidth="1"/>
    <col min="8193" max="8193" width="53.5546875" bestFit="1" customWidth="1"/>
    <col min="8194" max="8195" width="10.77734375" customWidth="1"/>
    <col min="8196" max="8196" width="11.44140625" customWidth="1"/>
    <col min="8197" max="8199" width="10.77734375" customWidth="1"/>
    <col min="8200" max="8200" width="11.109375" customWidth="1"/>
    <col min="8201" max="8203" width="10.77734375" customWidth="1"/>
    <col min="8204" max="8204" width="12" customWidth="1"/>
    <col min="8205" max="8205" width="10.77734375" customWidth="1"/>
    <col min="8449" max="8449" width="53.5546875" bestFit="1" customWidth="1"/>
    <col min="8450" max="8451" width="10.77734375" customWidth="1"/>
    <col min="8452" max="8452" width="11.44140625" customWidth="1"/>
    <col min="8453" max="8455" width="10.77734375" customWidth="1"/>
    <col min="8456" max="8456" width="11.109375" customWidth="1"/>
    <col min="8457" max="8459" width="10.77734375" customWidth="1"/>
    <col min="8460" max="8460" width="12" customWidth="1"/>
    <col min="8461" max="8461" width="10.77734375" customWidth="1"/>
    <col min="8705" max="8705" width="53.5546875" bestFit="1" customWidth="1"/>
    <col min="8706" max="8707" width="10.77734375" customWidth="1"/>
    <col min="8708" max="8708" width="11.44140625" customWidth="1"/>
    <col min="8709" max="8711" width="10.77734375" customWidth="1"/>
    <col min="8712" max="8712" width="11.109375" customWidth="1"/>
    <col min="8713" max="8715" width="10.77734375" customWidth="1"/>
    <col min="8716" max="8716" width="12" customWidth="1"/>
    <col min="8717" max="8717" width="10.77734375" customWidth="1"/>
    <col min="8961" max="8961" width="53.5546875" bestFit="1" customWidth="1"/>
    <col min="8962" max="8963" width="10.77734375" customWidth="1"/>
    <col min="8964" max="8964" width="11.44140625" customWidth="1"/>
    <col min="8965" max="8967" width="10.77734375" customWidth="1"/>
    <col min="8968" max="8968" width="11.109375" customWidth="1"/>
    <col min="8969" max="8971" width="10.77734375" customWidth="1"/>
    <col min="8972" max="8972" width="12" customWidth="1"/>
    <col min="8973" max="8973" width="10.77734375" customWidth="1"/>
    <col min="9217" max="9217" width="53.5546875" bestFit="1" customWidth="1"/>
    <col min="9218" max="9219" width="10.77734375" customWidth="1"/>
    <col min="9220" max="9220" width="11.44140625" customWidth="1"/>
    <col min="9221" max="9223" width="10.77734375" customWidth="1"/>
    <col min="9224" max="9224" width="11.109375" customWidth="1"/>
    <col min="9225" max="9227" width="10.77734375" customWidth="1"/>
    <col min="9228" max="9228" width="12" customWidth="1"/>
    <col min="9229" max="9229" width="10.77734375" customWidth="1"/>
    <col min="9473" max="9473" width="53.5546875" bestFit="1" customWidth="1"/>
    <col min="9474" max="9475" width="10.77734375" customWidth="1"/>
    <col min="9476" max="9476" width="11.44140625" customWidth="1"/>
    <col min="9477" max="9479" width="10.77734375" customWidth="1"/>
    <col min="9480" max="9480" width="11.109375" customWidth="1"/>
    <col min="9481" max="9483" width="10.77734375" customWidth="1"/>
    <col min="9484" max="9484" width="12" customWidth="1"/>
    <col min="9485" max="9485" width="10.77734375" customWidth="1"/>
    <col min="9729" max="9729" width="53.5546875" bestFit="1" customWidth="1"/>
    <col min="9730" max="9731" width="10.77734375" customWidth="1"/>
    <col min="9732" max="9732" width="11.44140625" customWidth="1"/>
    <col min="9733" max="9735" width="10.77734375" customWidth="1"/>
    <col min="9736" max="9736" width="11.109375" customWidth="1"/>
    <col min="9737" max="9739" width="10.77734375" customWidth="1"/>
    <col min="9740" max="9740" width="12" customWidth="1"/>
    <col min="9741" max="9741" width="10.77734375" customWidth="1"/>
    <col min="9985" max="9985" width="53.5546875" bestFit="1" customWidth="1"/>
    <col min="9986" max="9987" width="10.77734375" customWidth="1"/>
    <col min="9988" max="9988" width="11.44140625" customWidth="1"/>
    <col min="9989" max="9991" width="10.77734375" customWidth="1"/>
    <col min="9992" max="9992" width="11.109375" customWidth="1"/>
    <col min="9993" max="9995" width="10.77734375" customWidth="1"/>
    <col min="9996" max="9996" width="12" customWidth="1"/>
    <col min="9997" max="9997" width="10.77734375" customWidth="1"/>
    <col min="10241" max="10241" width="53.5546875" bestFit="1" customWidth="1"/>
    <col min="10242" max="10243" width="10.77734375" customWidth="1"/>
    <col min="10244" max="10244" width="11.44140625" customWidth="1"/>
    <col min="10245" max="10247" width="10.77734375" customWidth="1"/>
    <col min="10248" max="10248" width="11.109375" customWidth="1"/>
    <col min="10249" max="10251" width="10.77734375" customWidth="1"/>
    <col min="10252" max="10252" width="12" customWidth="1"/>
    <col min="10253" max="10253" width="10.77734375" customWidth="1"/>
    <col min="10497" max="10497" width="53.5546875" bestFit="1" customWidth="1"/>
    <col min="10498" max="10499" width="10.77734375" customWidth="1"/>
    <col min="10500" max="10500" width="11.44140625" customWidth="1"/>
    <col min="10501" max="10503" width="10.77734375" customWidth="1"/>
    <col min="10504" max="10504" width="11.109375" customWidth="1"/>
    <col min="10505" max="10507" width="10.77734375" customWidth="1"/>
    <col min="10508" max="10508" width="12" customWidth="1"/>
    <col min="10509" max="10509" width="10.77734375" customWidth="1"/>
    <col min="10753" max="10753" width="53.5546875" bestFit="1" customWidth="1"/>
    <col min="10754" max="10755" width="10.77734375" customWidth="1"/>
    <col min="10756" max="10756" width="11.44140625" customWidth="1"/>
    <col min="10757" max="10759" width="10.77734375" customWidth="1"/>
    <col min="10760" max="10760" width="11.109375" customWidth="1"/>
    <col min="10761" max="10763" width="10.77734375" customWidth="1"/>
    <col min="10764" max="10764" width="12" customWidth="1"/>
    <col min="10765" max="10765" width="10.77734375" customWidth="1"/>
    <col min="11009" max="11009" width="53.5546875" bestFit="1" customWidth="1"/>
    <col min="11010" max="11011" width="10.77734375" customWidth="1"/>
    <col min="11012" max="11012" width="11.44140625" customWidth="1"/>
    <col min="11013" max="11015" width="10.77734375" customWidth="1"/>
    <col min="11016" max="11016" width="11.109375" customWidth="1"/>
    <col min="11017" max="11019" width="10.77734375" customWidth="1"/>
    <col min="11020" max="11020" width="12" customWidth="1"/>
    <col min="11021" max="11021" width="10.77734375" customWidth="1"/>
    <col min="11265" max="11265" width="53.5546875" bestFit="1" customWidth="1"/>
    <col min="11266" max="11267" width="10.77734375" customWidth="1"/>
    <col min="11268" max="11268" width="11.44140625" customWidth="1"/>
    <col min="11269" max="11271" width="10.77734375" customWidth="1"/>
    <col min="11272" max="11272" width="11.109375" customWidth="1"/>
    <col min="11273" max="11275" width="10.77734375" customWidth="1"/>
    <col min="11276" max="11276" width="12" customWidth="1"/>
    <col min="11277" max="11277" width="10.77734375" customWidth="1"/>
    <col min="11521" max="11521" width="53.5546875" bestFit="1" customWidth="1"/>
    <col min="11522" max="11523" width="10.77734375" customWidth="1"/>
    <col min="11524" max="11524" width="11.44140625" customWidth="1"/>
    <col min="11525" max="11527" width="10.77734375" customWidth="1"/>
    <col min="11528" max="11528" width="11.109375" customWidth="1"/>
    <col min="11529" max="11531" width="10.77734375" customWidth="1"/>
    <col min="11532" max="11532" width="12" customWidth="1"/>
    <col min="11533" max="11533" width="10.77734375" customWidth="1"/>
    <col min="11777" max="11777" width="53.5546875" bestFit="1" customWidth="1"/>
    <col min="11778" max="11779" width="10.77734375" customWidth="1"/>
    <col min="11780" max="11780" width="11.44140625" customWidth="1"/>
    <col min="11781" max="11783" width="10.77734375" customWidth="1"/>
    <col min="11784" max="11784" width="11.109375" customWidth="1"/>
    <col min="11785" max="11787" width="10.77734375" customWidth="1"/>
    <col min="11788" max="11788" width="12" customWidth="1"/>
    <col min="11789" max="11789" width="10.77734375" customWidth="1"/>
    <col min="12033" max="12033" width="53.5546875" bestFit="1" customWidth="1"/>
    <col min="12034" max="12035" width="10.77734375" customWidth="1"/>
    <col min="12036" max="12036" width="11.44140625" customWidth="1"/>
    <col min="12037" max="12039" width="10.77734375" customWidth="1"/>
    <col min="12040" max="12040" width="11.109375" customWidth="1"/>
    <col min="12041" max="12043" width="10.77734375" customWidth="1"/>
    <col min="12044" max="12044" width="12" customWidth="1"/>
    <col min="12045" max="12045" width="10.77734375" customWidth="1"/>
    <col min="12289" max="12289" width="53.5546875" bestFit="1" customWidth="1"/>
    <col min="12290" max="12291" width="10.77734375" customWidth="1"/>
    <col min="12292" max="12292" width="11.44140625" customWidth="1"/>
    <col min="12293" max="12295" width="10.77734375" customWidth="1"/>
    <col min="12296" max="12296" width="11.109375" customWidth="1"/>
    <col min="12297" max="12299" width="10.77734375" customWidth="1"/>
    <col min="12300" max="12300" width="12" customWidth="1"/>
    <col min="12301" max="12301" width="10.77734375" customWidth="1"/>
    <col min="12545" max="12545" width="53.5546875" bestFit="1" customWidth="1"/>
    <col min="12546" max="12547" width="10.77734375" customWidth="1"/>
    <col min="12548" max="12548" width="11.44140625" customWidth="1"/>
    <col min="12549" max="12551" width="10.77734375" customWidth="1"/>
    <col min="12552" max="12552" width="11.109375" customWidth="1"/>
    <col min="12553" max="12555" width="10.77734375" customWidth="1"/>
    <col min="12556" max="12556" width="12" customWidth="1"/>
    <col min="12557" max="12557" width="10.77734375" customWidth="1"/>
    <col min="12801" max="12801" width="53.5546875" bestFit="1" customWidth="1"/>
    <col min="12802" max="12803" width="10.77734375" customWidth="1"/>
    <col min="12804" max="12804" width="11.44140625" customWidth="1"/>
    <col min="12805" max="12807" width="10.77734375" customWidth="1"/>
    <col min="12808" max="12808" width="11.109375" customWidth="1"/>
    <col min="12809" max="12811" width="10.77734375" customWidth="1"/>
    <col min="12812" max="12812" width="12" customWidth="1"/>
    <col min="12813" max="12813" width="10.77734375" customWidth="1"/>
    <col min="13057" max="13057" width="53.5546875" bestFit="1" customWidth="1"/>
    <col min="13058" max="13059" width="10.77734375" customWidth="1"/>
    <col min="13060" max="13060" width="11.44140625" customWidth="1"/>
    <col min="13061" max="13063" width="10.77734375" customWidth="1"/>
    <col min="13064" max="13064" width="11.109375" customWidth="1"/>
    <col min="13065" max="13067" width="10.77734375" customWidth="1"/>
    <col min="13068" max="13068" width="12" customWidth="1"/>
    <col min="13069" max="13069" width="10.77734375" customWidth="1"/>
    <col min="13313" max="13313" width="53.5546875" bestFit="1" customWidth="1"/>
    <col min="13314" max="13315" width="10.77734375" customWidth="1"/>
    <col min="13316" max="13316" width="11.44140625" customWidth="1"/>
    <col min="13317" max="13319" width="10.77734375" customWidth="1"/>
    <col min="13320" max="13320" width="11.109375" customWidth="1"/>
    <col min="13321" max="13323" width="10.77734375" customWidth="1"/>
    <col min="13324" max="13324" width="12" customWidth="1"/>
    <col min="13325" max="13325" width="10.77734375" customWidth="1"/>
    <col min="13569" max="13569" width="53.5546875" bestFit="1" customWidth="1"/>
    <col min="13570" max="13571" width="10.77734375" customWidth="1"/>
    <col min="13572" max="13572" width="11.44140625" customWidth="1"/>
    <col min="13573" max="13575" width="10.77734375" customWidth="1"/>
    <col min="13576" max="13576" width="11.109375" customWidth="1"/>
    <col min="13577" max="13579" width="10.77734375" customWidth="1"/>
    <col min="13580" max="13580" width="12" customWidth="1"/>
    <col min="13581" max="13581" width="10.77734375" customWidth="1"/>
    <col min="13825" max="13825" width="53.5546875" bestFit="1" customWidth="1"/>
    <col min="13826" max="13827" width="10.77734375" customWidth="1"/>
    <col min="13828" max="13828" width="11.44140625" customWidth="1"/>
    <col min="13829" max="13831" width="10.77734375" customWidth="1"/>
    <col min="13832" max="13832" width="11.109375" customWidth="1"/>
    <col min="13833" max="13835" width="10.77734375" customWidth="1"/>
    <col min="13836" max="13836" width="12" customWidth="1"/>
    <col min="13837" max="13837" width="10.77734375" customWidth="1"/>
    <col min="14081" max="14081" width="53.5546875" bestFit="1" customWidth="1"/>
    <col min="14082" max="14083" width="10.77734375" customWidth="1"/>
    <col min="14084" max="14084" width="11.44140625" customWidth="1"/>
    <col min="14085" max="14087" width="10.77734375" customWidth="1"/>
    <col min="14088" max="14088" width="11.109375" customWidth="1"/>
    <col min="14089" max="14091" width="10.77734375" customWidth="1"/>
    <col min="14092" max="14092" width="12" customWidth="1"/>
    <col min="14093" max="14093" width="10.77734375" customWidth="1"/>
    <col min="14337" max="14337" width="53.5546875" bestFit="1" customWidth="1"/>
    <col min="14338" max="14339" width="10.77734375" customWidth="1"/>
    <col min="14340" max="14340" width="11.44140625" customWidth="1"/>
    <col min="14341" max="14343" width="10.77734375" customWidth="1"/>
    <col min="14344" max="14344" width="11.109375" customWidth="1"/>
    <col min="14345" max="14347" width="10.77734375" customWidth="1"/>
    <col min="14348" max="14348" width="12" customWidth="1"/>
    <col min="14349" max="14349" width="10.77734375" customWidth="1"/>
    <col min="14593" max="14593" width="53.5546875" bestFit="1" customWidth="1"/>
    <col min="14594" max="14595" width="10.77734375" customWidth="1"/>
    <col min="14596" max="14596" width="11.44140625" customWidth="1"/>
    <col min="14597" max="14599" width="10.77734375" customWidth="1"/>
    <col min="14600" max="14600" width="11.109375" customWidth="1"/>
    <col min="14601" max="14603" width="10.77734375" customWidth="1"/>
    <col min="14604" max="14604" width="12" customWidth="1"/>
    <col min="14605" max="14605" width="10.77734375" customWidth="1"/>
    <col min="14849" max="14849" width="53.5546875" bestFit="1" customWidth="1"/>
    <col min="14850" max="14851" width="10.77734375" customWidth="1"/>
    <col min="14852" max="14852" width="11.44140625" customWidth="1"/>
    <col min="14853" max="14855" width="10.77734375" customWidth="1"/>
    <col min="14856" max="14856" width="11.109375" customWidth="1"/>
    <col min="14857" max="14859" width="10.77734375" customWidth="1"/>
    <col min="14860" max="14860" width="12" customWidth="1"/>
    <col min="14861" max="14861" width="10.77734375" customWidth="1"/>
    <col min="15105" max="15105" width="53.5546875" bestFit="1" customWidth="1"/>
    <col min="15106" max="15107" width="10.77734375" customWidth="1"/>
    <col min="15108" max="15108" width="11.44140625" customWidth="1"/>
    <col min="15109" max="15111" width="10.77734375" customWidth="1"/>
    <col min="15112" max="15112" width="11.109375" customWidth="1"/>
    <col min="15113" max="15115" width="10.77734375" customWidth="1"/>
    <col min="15116" max="15116" width="12" customWidth="1"/>
    <col min="15117" max="15117" width="10.77734375" customWidth="1"/>
    <col min="15361" max="15361" width="53.5546875" bestFit="1" customWidth="1"/>
    <col min="15362" max="15363" width="10.77734375" customWidth="1"/>
    <col min="15364" max="15364" width="11.44140625" customWidth="1"/>
    <col min="15365" max="15367" width="10.77734375" customWidth="1"/>
    <col min="15368" max="15368" width="11.109375" customWidth="1"/>
    <col min="15369" max="15371" width="10.77734375" customWidth="1"/>
    <col min="15372" max="15372" width="12" customWidth="1"/>
    <col min="15373" max="15373" width="10.77734375" customWidth="1"/>
    <col min="15617" max="15617" width="53.5546875" bestFit="1" customWidth="1"/>
    <col min="15618" max="15619" width="10.77734375" customWidth="1"/>
    <col min="15620" max="15620" width="11.44140625" customWidth="1"/>
    <col min="15621" max="15623" width="10.77734375" customWidth="1"/>
    <col min="15624" max="15624" width="11.109375" customWidth="1"/>
    <col min="15625" max="15627" width="10.77734375" customWidth="1"/>
    <col min="15628" max="15628" width="12" customWidth="1"/>
    <col min="15629" max="15629" width="10.77734375" customWidth="1"/>
    <col min="15873" max="15873" width="53.5546875" bestFit="1" customWidth="1"/>
    <col min="15874" max="15875" width="10.77734375" customWidth="1"/>
    <col min="15876" max="15876" width="11.44140625" customWidth="1"/>
    <col min="15877" max="15879" width="10.77734375" customWidth="1"/>
    <col min="15880" max="15880" width="11.109375" customWidth="1"/>
    <col min="15881" max="15883" width="10.77734375" customWidth="1"/>
    <col min="15884" max="15884" width="12" customWidth="1"/>
    <col min="15885" max="15885" width="10.77734375" customWidth="1"/>
    <col min="16129" max="16129" width="53.5546875" bestFit="1" customWidth="1"/>
    <col min="16130" max="16131" width="10.77734375" customWidth="1"/>
    <col min="16132" max="16132" width="11.44140625" customWidth="1"/>
    <col min="16133" max="16135" width="10.77734375" customWidth="1"/>
    <col min="16136" max="16136" width="11.109375" customWidth="1"/>
    <col min="16137" max="16139" width="10.77734375" customWidth="1"/>
    <col min="16140" max="16140" width="12" customWidth="1"/>
    <col min="16141" max="16141" width="10.77734375" customWidth="1"/>
  </cols>
  <sheetData>
    <row r="1" spans="1:13" ht="15.6" x14ac:dyDescent="0.3">
      <c r="A1" s="717" t="s">
        <v>500</v>
      </c>
      <c r="B1" s="319"/>
      <c r="C1" s="718"/>
      <c r="D1" s="718"/>
      <c r="E1" s="718"/>
      <c r="F1" s="719"/>
      <c r="G1" s="718"/>
      <c r="H1" s="720"/>
      <c r="I1" s="319"/>
      <c r="J1" s="721"/>
      <c r="K1" s="721"/>
      <c r="L1" s="319"/>
      <c r="M1" s="722" t="s">
        <v>500</v>
      </c>
    </row>
    <row r="2" spans="1:13" ht="15.6" x14ac:dyDescent="0.3">
      <c r="A2" s="723" t="s">
        <v>500</v>
      </c>
      <c r="B2" s="319"/>
      <c r="C2" s="718"/>
      <c r="D2" s="718"/>
      <c r="E2" s="718"/>
      <c r="F2" s="719"/>
      <c r="G2" s="718"/>
      <c r="H2" s="720"/>
      <c r="I2" s="319"/>
      <c r="J2" s="721"/>
      <c r="K2" s="721"/>
      <c r="L2" s="319"/>
      <c r="M2" s="722" t="s">
        <v>500</v>
      </c>
    </row>
    <row r="3" spans="1:13" x14ac:dyDescent="0.3">
      <c r="A3" s="724" t="s">
        <v>115</v>
      </c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</row>
    <row r="4" spans="1:13" x14ac:dyDescent="0.3">
      <c r="A4" s="317"/>
      <c r="B4" s="317"/>
      <c r="C4" s="725" t="s">
        <v>2</v>
      </c>
      <c r="D4" s="725"/>
      <c r="E4" s="725"/>
      <c r="F4" s="725"/>
      <c r="G4" s="725"/>
      <c r="H4" s="317"/>
      <c r="I4" s="317"/>
      <c r="J4" s="317"/>
      <c r="K4" s="317"/>
      <c r="L4" s="317"/>
      <c r="M4" s="317"/>
    </row>
    <row r="5" spans="1:13" x14ac:dyDescent="0.3">
      <c r="A5" s="319"/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19"/>
      <c r="M5" s="319"/>
    </row>
    <row r="6" spans="1:13" ht="15" thickBot="1" x14ac:dyDescent="0.35">
      <c r="A6" s="317"/>
      <c r="B6" s="319"/>
      <c r="C6" s="319"/>
      <c r="D6" s="319"/>
      <c r="E6" s="319"/>
      <c r="F6" s="319"/>
      <c r="G6" s="319"/>
      <c r="H6" s="319"/>
      <c r="I6" s="319"/>
      <c r="J6" s="726"/>
      <c r="K6" s="319"/>
      <c r="L6" s="319"/>
      <c r="M6" s="319"/>
    </row>
    <row r="7" spans="1:13" x14ac:dyDescent="0.3">
      <c r="A7" s="727" t="s">
        <v>540</v>
      </c>
      <c r="B7" s="728" t="s">
        <v>541</v>
      </c>
      <c r="C7" s="728"/>
      <c r="D7" s="728"/>
      <c r="E7" s="728"/>
      <c r="F7" s="728" t="s">
        <v>485</v>
      </c>
      <c r="G7" s="728"/>
      <c r="H7" s="728"/>
      <c r="I7" s="728"/>
      <c r="J7" s="728" t="s">
        <v>542</v>
      </c>
      <c r="K7" s="728"/>
      <c r="L7" s="728"/>
      <c r="M7" s="729"/>
    </row>
    <row r="8" spans="1:13" ht="40.200000000000003" thickBot="1" x14ac:dyDescent="0.35">
      <c r="A8" s="730"/>
      <c r="B8" s="731" t="s">
        <v>504</v>
      </c>
      <c r="C8" s="731" t="s">
        <v>505</v>
      </c>
      <c r="D8" s="732" t="s">
        <v>543</v>
      </c>
      <c r="E8" s="731" t="s">
        <v>7</v>
      </c>
      <c r="F8" s="731" t="s">
        <v>504</v>
      </c>
      <c r="G8" s="731" t="s">
        <v>505</v>
      </c>
      <c r="H8" s="732" t="s">
        <v>544</v>
      </c>
      <c r="I8" s="731" t="s">
        <v>7</v>
      </c>
      <c r="J8" s="731" t="s">
        <v>504</v>
      </c>
      <c r="K8" s="731" t="s">
        <v>505</v>
      </c>
      <c r="L8" s="732" t="s">
        <v>545</v>
      </c>
      <c r="M8" s="733" t="s">
        <v>7</v>
      </c>
    </row>
    <row r="9" spans="1:13" x14ac:dyDescent="0.3">
      <c r="A9" s="734" t="s">
        <v>546</v>
      </c>
      <c r="B9" s="735">
        <v>6188442</v>
      </c>
      <c r="C9" s="735">
        <v>4776748</v>
      </c>
      <c r="D9" s="735">
        <v>4625463</v>
      </c>
      <c r="E9" s="736">
        <v>96.832887144140741</v>
      </c>
      <c r="F9" s="737">
        <v>1435781</v>
      </c>
      <c r="G9" s="735">
        <v>250218</v>
      </c>
      <c r="H9" s="735">
        <v>224816</v>
      </c>
      <c r="I9" s="736">
        <v>89.848052498221548</v>
      </c>
      <c r="J9" s="735">
        <v>7624223</v>
      </c>
      <c r="K9" s="735">
        <v>5026966</v>
      </c>
      <c r="L9" s="735">
        <v>4850279</v>
      </c>
      <c r="M9" s="738">
        <v>96.485215933427838</v>
      </c>
    </row>
    <row r="10" spans="1:13" x14ac:dyDescent="0.3">
      <c r="A10" s="739" t="s">
        <v>547</v>
      </c>
      <c r="B10" s="740">
        <v>4550619</v>
      </c>
      <c r="C10" s="740">
        <v>3086683</v>
      </c>
      <c r="D10" s="740">
        <v>2967767</v>
      </c>
      <c r="E10" s="741">
        <v>96.147450191678246</v>
      </c>
      <c r="F10" s="742">
        <v>1408907</v>
      </c>
      <c r="G10" s="740">
        <v>154598</v>
      </c>
      <c r="H10" s="740">
        <v>130102</v>
      </c>
      <c r="I10" s="741">
        <v>84.155034347145502</v>
      </c>
      <c r="J10" s="740">
        <v>5959526</v>
      </c>
      <c r="K10" s="740">
        <v>3241281</v>
      </c>
      <c r="L10" s="740">
        <v>3097869</v>
      </c>
      <c r="M10" s="743">
        <v>95.575453038474606</v>
      </c>
    </row>
    <row r="11" spans="1:13" x14ac:dyDescent="0.3">
      <c r="A11" s="739" t="s">
        <v>548</v>
      </c>
      <c r="B11" s="740">
        <v>315467</v>
      </c>
      <c r="C11" s="740">
        <v>361240</v>
      </c>
      <c r="D11" s="740">
        <v>354527</v>
      </c>
      <c r="E11" s="741">
        <v>98.141678662385118</v>
      </c>
      <c r="F11" s="742">
        <v>49196</v>
      </c>
      <c r="G11" s="740">
        <v>22731</v>
      </c>
      <c r="H11" s="740">
        <v>16907</v>
      </c>
      <c r="I11" s="741">
        <v>74.378601909286886</v>
      </c>
      <c r="J11" s="740">
        <v>364663</v>
      </c>
      <c r="K11" s="740">
        <v>383971</v>
      </c>
      <c r="L11" s="740">
        <v>371434</v>
      </c>
      <c r="M11" s="743">
        <v>96.734909667657192</v>
      </c>
    </row>
    <row r="12" spans="1:13" x14ac:dyDescent="0.3">
      <c r="A12" s="739" t="s">
        <v>549</v>
      </c>
      <c r="B12" s="740">
        <v>3053689</v>
      </c>
      <c r="C12" s="740">
        <v>1622972</v>
      </c>
      <c r="D12" s="740">
        <v>1511461</v>
      </c>
      <c r="E12" s="741">
        <v>93.129209869301505</v>
      </c>
      <c r="F12" s="742">
        <v>1358321</v>
      </c>
      <c r="G12" s="740">
        <v>118210</v>
      </c>
      <c r="H12" s="740">
        <v>101260</v>
      </c>
      <c r="I12" s="741">
        <v>85.661111581084512</v>
      </c>
      <c r="J12" s="740">
        <v>4412010</v>
      </c>
      <c r="K12" s="740">
        <v>1741182</v>
      </c>
      <c r="L12" s="740">
        <v>1612721</v>
      </c>
      <c r="M12" s="743">
        <v>92.622195726810858</v>
      </c>
    </row>
    <row r="13" spans="1:13" x14ac:dyDescent="0.3">
      <c r="A13" s="739" t="s">
        <v>550</v>
      </c>
      <c r="B13" s="740">
        <v>1181463</v>
      </c>
      <c r="C13" s="740">
        <v>1102471</v>
      </c>
      <c r="D13" s="740">
        <v>1101779</v>
      </c>
      <c r="E13" s="741">
        <v>99.937231909047952</v>
      </c>
      <c r="F13" s="742">
        <v>1390</v>
      </c>
      <c r="G13" s="740">
        <v>13657</v>
      </c>
      <c r="H13" s="740">
        <v>11935</v>
      </c>
      <c r="I13" s="741">
        <v>87.391081496668377</v>
      </c>
      <c r="J13" s="740">
        <v>1182853</v>
      </c>
      <c r="K13" s="740">
        <v>1116128</v>
      </c>
      <c r="L13" s="740">
        <v>1113714</v>
      </c>
      <c r="M13" s="743">
        <v>99.78371656297486</v>
      </c>
    </row>
    <row r="14" spans="1:13" x14ac:dyDescent="0.3">
      <c r="A14" s="739" t="s">
        <v>551</v>
      </c>
      <c r="B14" s="740">
        <v>37347</v>
      </c>
      <c r="C14" s="740">
        <v>30053</v>
      </c>
      <c r="D14" s="740">
        <v>30005</v>
      </c>
      <c r="E14" s="741">
        <v>99.840282168169566</v>
      </c>
      <c r="F14" s="742">
        <v>0</v>
      </c>
      <c r="G14" s="740">
        <v>777</v>
      </c>
      <c r="H14" s="740">
        <v>763</v>
      </c>
      <c r="I14" s="741">
        <v>98.198198198198199</v>
      </c>
      <c r="J14" s="740">
        <v>37347</v>
      </c>
      <c r="K14" s="740">
        <v>30830</v>
      </c>
      <c r="L14" s="740">
        <v>30768</v>
      </c>
      <c r="M14" s="743">
        <v>99.798897178073304</v>
      </c>
    </row>
    <row r="15" spans="1:13" x14ac:dyDescent="0.3">
      <c r="A15" s="739" t="s">
        <v>552</v>
      </c>
      <c r="B15" s="740">
        <v>13137</v>
      </c>
      <c r="C15" s="740">
        <v>13374</v>
      </c>
      <c r="D15" s="740">
        <v>13338</v>
      </c>
      <c r="E15" s="741">
        <v>99.730820995962304</v>
      </c>
      <c r="F15" s="742">
        <v>0</v>
      </c>
      <c r="G15" s="740">
        <v>777</v>
      </c>
      <c r="H15" s="740">
        <v>763</v>
      </c>
      <c r="I15" s="741">
        <v>98.198198198198199</v>
      </c>
      <c r="J15" s="740">
        <v>13137</v>
      </c>
      <c r="K15" s="740">
        <v>14151</v>
      </c>
      <c r="L15" s="740">
        <v>14101</v>
      </c>
      <c r="M15" s="743">
        <v>99.646668079994356</v>
      </c>
    </row>
    <row r="16" spans="1:13" x14ac:dyDescent="0.3">
      <c r="A16" s="739" t="s">
        <v>553</v>
      </c>
      <c r="B16" s="740">
        <v>24210</v>
      </c>
      <c r="C16" s="740">
        <v>16679</v>
      </c>
      <c r="D16" s="740">
        <v>16667</v>
      </c>
      <c r="E16" s="744">
        <v>99.928053240601955</v>
      </c>
      <c r="F16" s="742">
        <v>0</v>
      </c>
      <c r="G16" s="740">
        <v>0</v>
      </c>
      <c r="H16" s="740">
        <v>0</v>
      </c>
      <c r="I16" s="744">
        <v>0</v>
      </c>
      <c r="J16" s="742">
        <v>24210</v>
      </c>
      <c r="K16" s="740">
        <v>16679</v>
      </c>
      <c r="L16" s="740">
        <v>16667</v>
      </c>
      <c r="M16" s="745">
        <v>99.928053240601955</v>
      </c>
    </row>
    <row r="17" spans="1:13" x14ac:dyDescent="0.3">
      <c r="A17" s="739" t="s">
        <v>554</v>
      </c>
      <c r="B17" s="740">
        <v>124068</v>
      </c>
      <c r="C17" s="740">
        <v>171093</v>
      </c>
      <c r="D17" s="740">
        <v>169574</v>
      </c>
      <c r="E17" s="741">
        <v>99.112178756582679</v>
      </c>
      <c r="F17" s="742">
        <v>11247</v>
      </c>
      <c r="G17" s="740">
        <v>26400</v>
      </c>
      <c r="H17" s="740">
        <v>25936</v>
      </c>
      <c r="I17" s="741">
        <v>98.242424242424249</v>
      </c>
      <c r="J17" s="740">
        <v>135315</v>
      </c>
      <c r="K17" s="740">
        <v>197493</v>
      </c>
      <c r="L17" s="740">
        <v>195510</v>
      </c>
      <c r="M17" s="743">
        <v>98.995913779222562</v>
      </c>
    </row>
    <row r="18" spans="1:13" x14ac:dyDescent="0.3">
      <c r="A18" s="739" t="s">
        <v>555</v>
      </c>
      <c r="B18" s="740">
        <v>41208</v>
      </c>
      <c r="C18" s="740">
        <v>60259</v>
      </c>
      <c r="D18" s="740">
        <v>60168</v>
      </c>
      <c r="E18" s="741">
        <v>99.848985213826978</v>
      </c>
      <c r="F18" s="742">
        <v>3779</v>
      </c>
      <c r="G18" s="740">
        <v>11725</v>
      </c>
      <c r="H18" s="740">
        <v>11588</v>
      </c>
      <c r="I18" s="741">
        <v>98.831556503198286</v>
      </c>
      <c r="J18" s="740">
        <v>44987</v>
      </c>
      <c r="K18" s="740">
        <v>71984</v>
      </c>
      <c r="L18" s="740">
        <v>71756</v>
      </c>
      <c r="M18" s="743">
        <v>99.683262947321623</v>
      </c>
    </row>
    <row r="19" spans="1:13" x14ac:dyDescent="0.3">
      <c r="A19" s="739" t="s">
        <v>556</v>
      </c>
      <c r="B19" s="740">
        <v>82860</v>
      </c>
      <c r="C19" s="740">
        <v>110834</v>
      </c>
      <c r="D19" s="740">
        <v>109406</v>
      </c>
      <c r="E19" s="741">
        <v>98.71158669722287</v>
      </c>
      <c r="F19" s="742">
        <v>7468</v>
      </c>
      <c r="G19" s="740">
        <v>14675</v>
      </c>
      <c r="H19" s="740">
        <v>14348</v>
      </c>
      <c r="I19" s="741">
        <v>97.771720613287911</v>
      </c>
      <c r="J19" s="740">
        <v>90328</v>
      </c>
      <c r="K19" s="740">
        <v>125509</v>
      </c>
      <c r="L19" s="740">
        <v>123754</v>
      </c>
      <c r="M19" s="743">
        <v>98.601693902429304</v>
      </c>
    </row>
    <row r="20" spans="1:13" x14ac:dyDescent="0.3">
      <c r="A20" s="739" t="s">
        <v>557</v>
      </c>
      <c r="B20" s="740">
        <v>348580</v>
      </c>
      <c r="C20" s="740">
        <v>352314</v>
      </c>
      <c r="D20" s="740">
        <v>352159</v>
      </c>
      <c r="E20" s="741">
        <v>99.956005154492871</v>
      </c>
      <c r="F20" s="742">
        <v>15577</v>
      </c>
      <c r="G20" s="740">
        <v>53141</v>
      </c>
      <c r="H20" s="740">
        <v>52717</v>
      </c>
      <c r="I20" s="745">
        <v>99.202122654823953</v>
      </c>
      <c r="J20" s="740">
        <v>364157</v>
      </c>
      <c r="K20" s="740">
        <v>405455</v>
      </c>
      <c r="L20" s="740">
        <v>404876</v>
      </c>
      <c r="M20" s="743">
        <v>99.857197469509558</v>
      </c>
    </row>
    <row r="21" spans="1:13" x14ac:dyDescent="0.3">
      <c r="A21" s="739" t="s">
        <v>558</v>
      </c>
      <c r="B21" s="740">
        <v>348580</v>
      </c>
      <c r="C21" s="740">
        <v>352314</v>
      </c>
      <c r="D21" s="740">
        <v>352159</v>
      </c>
      <c r="E21" s="741">
        <v>99.956005154492871</v>
      </c>
      <c r="F21" s="742">
        <v>15577</v>
      </c>
      <c r="G21" s="740">
        <v>53141</v>
      </c>
      <c r="H21" s="740">
        <v>52717</v>
      </c>
      <c r="I21" s="741">
        <v>99.202122654823953</v>
      </c>
      <c r="J21" s="740">
        <v>364157</v>
      </c>
      <c r="K21" s="740">
        <v>405455</v>
      </c>
      <c r="L21" s="740">
        <v>404876</v>
      </c>
      <c r="M21" s="743">
        <v>99.857197469509558</v>
      </c>
    </row>
    <row r="22" spans="1:13" x14ac:dyDescent="0.3">
      <c r="A22" s="739" t="s">
        <v>559</v>
      </c>
      <c r="B22" s="740">
        <v>20577</v>
      </c>
      <c r="C22" s="740">
        <v>26397</v>
      </c>
      <c r="D22" s="740">
        <v>26397</v>
      </c>
      <c r="E22" s="741">
        <v>100</v>
      </c>
      <c r="F22" s="742">
        <v>0</v>
      </c>
      <c r="G22" s="740">
        <v>15252</v>
      </c>
      <c r="H22" s="740">
        <v>15252</v>
      </c>
      <c r="I22" s="741">
        <v>100</v>
      </c>
      <c r="J22" s="740">
        <v>20577</v>
      </c>
      <c r="K22" s="740">
        <v>41649</v>
      </c>
      <c r="L22" s="740">
        <v>41649</v>
      </c>
      <c r="M22" s="743">
        <v>100</v>
      </c>
    </row>
    <row r="23" spans="1:13" x14ac:dyDescent="0.3">
      <c r="A23" s="739" t="s">
        <v>560</v>
      </c>
      <c r="B23" s="740">
        <v>20577</v>
      </c>
      <c r="C23" s="740">
        <v>26397</v>
      </c>
      <c r="D23" s="740">
        <v>26397</v>
      </c>
      <c r="E23" s="741">
        <v>100</v>
      </c>
      <c r="F23" s="742">
        <v>0</v>
      </c>
      <c r="G23" s="740">
        <v>15252</v>
      </c>
      <c r="H23" s="740">
        <v>15252</v>
      </c>
      <c r="I23" s="741">
        <v>100</v>
      </c>
      <c r="J23" s="740">
        <v>20577</v>
      </c>
      <c r="K23" s="740">
        <v>41649</v>
      </c>
      <c r="L23" s="740">
        <v>41649</v>
      </c>
      <c r="M23" s="743">
        <v>100</v>
      </c>
    </row>
    <row r="24" spans="1:13" x14ac:dyDescent="0.3">
      <c r="A24" s="739" t="s">
        <v>561</v>
      </c>
      <c r="B24" s="740">
        <v>17545</v>
      </c>
      <c r="C24" s="740">
        <v>20502</v>
      </c>
      <c r="D24" s="740">
        <v>20500</v>
      </c>
      <c r="E24" s="741">
        <v>99.990244854160565</v>
      </c>
      <c r="F24" s="742">
        <v>50</v>
      </c>
      <c r="G24" s="740">
        <v>50</v>
      </c>
      <c r="H24" s="740">
        <v>46</v>
      </c>
      <c r="I24" s="741">
        <v>92</v>
      </c>
      <c r="J24" s="740">
        <v>17595</v>
      </c>
      <c r="K24" s="740">
        <v>20552</v>
      </c>
      <c r="L24" s="740">
        <v>20546</v>
      </c>
      <c r="M24" s="743">
        <v>99.970805760996498</v>
      </c>
    </row>
    <row r="25" spans="1:13" x14ac:dyDescent="0.3">
      <c r="A25" s="739" t="s">
        <v>562</v>
      </c>
      <c r="B25" s="740">
        <v>17545</v>
      </c>
      <c r="C25" s="740">
        <v>20502</v>
      </c>
      <c r="D25" s="740">
        <v>20500</v>
      </c>
      <c r="E25" s="741">
        <v>99.990244854160565</v>
      </c>
      <c r="F25" s="742">
        <v>50</v>
      </c>
      <c r="G25" s="740">
        <v>50</v>
      </c>
      <c r="H25" s="740">
        <v>46</v>
      </c>
      <c r="I25" s="741">
        <v>92</v>
      </c>
      <c r="J25" s="740">
        <v>17595</v>
      </c>
      <c r="K25" s="740">
        <v>20552</v>
      </c>
      <c r="L25" s="740">
        <v>20546</v>
      </c>
      <c r="M25" s="743">
        <v>99.970805760996498</v>
      </c>
    </row>
    <row r="26" spans="1:13" x14ac:dyDescent="0.3">
      <c r="A26" s="739" t="s">
        <v>563</v>
      </c>
      <c r="B26" s="740">
        <v>1089706</v>
      </c>
      <c r="C26" s="740">
        <v>1089706</v>
      </c>
      <c r="D26" s="740">
        <v>1059061</v>
      </c>
      <c r="E26" s="741">
        <v>97.187773582966415</v>
      </c>
      <c r="F26" s="742">
        <v>0</v>
      </c>
      <c r="G26" s="740">
        <v>0</v>
      </c>
      <c r="H26" s="740">
        <v>0</v>
      </c>
      <c r="I26" s="741">
        <v>0</v>
      </c>
      <c r="J26" s="740">
        <v>1089706</v>
      </c>
      <c r="K26" s="740">
        <v>1089706</v>
      </c>
      <c r="L26" s="740">
        <v>1059061</v>
      </c>
      <c r="M26" s="743">
        <v>97.187773582966415</v>
      </c>
    </row>
    <row r="27" spans="1:13" x14ac:dyDescent="0.3">
      <c r="A27" s="739" t="s">
        <v>564</v>
      </c>
      <c r="B27" s="740">
        <v>1089706</v>
      </c>
      <c r="C27" s="740">
        <v>1089706</v>
      </c>
      <c r="D27" s="740">
        <v>1059061</v>
      </c>
      <c r="E27" s="741">
        <v>97.187773582966415</v>
      </c>
      <c r="F27" s="742">
        <v>0</v>
      </c>
      <c r="G27" s="740">
        <v>0</v>
      </c>
      <c r="H27" s="740">
        <v>0</v>
      </c>
      <c r="I27" s="741">
        <v>0</v>
      </c>
      <c r="J27" s="740">
        <v>1089706</v>
      </c>
      <c r="K27" s="740">
        <v>1089706</v>
      </c>
      <c r="L27" s="740">
        <v>1059061</v>
      </c>
      <c r="M27" s="743">
        <v>97.187773582966415</v>
      </c>
    </row>
    <row r="28" spans="1:13" s="748" customFormat="1" ht="13.2" x14ac:dyDescent="0.25">
      <c r="A28" s="734" t="s">
        <v>565</v>
      </c>
      <c r="B28" s="735">
        <v>1227887</v>
      </c>
      <c r="C28" s="735">
        <v>1150814</v>
      </c>
      <c r="D28" s="735">
        <v>1146031</v>
      </c>
      <c r="E28" s="746">
        <v>99.584381142391393</v>
      </c>
      <c r="F28" s="737">
        <v>25138</v>
      </c>
      <c r="G28" s="735">
        <v>790953</v>
      </c>
      <c r="H28" s="735">
        <v>783493</v>
      </c>
      <c r="I28" s="746">
        <v>99.056833971171486</v>
      </c>
      <c r="J28" s="735">
        <v>1253025</v>
      </c>
      <c r="K28" s="735">
        <v>1941767</v>
      </c>
      <c r="L28" s="735">
        <v>1929524</v>
      </c>
      <c r="M28" s="747">
        <v>99.369491808234457</v>
      </c>
    </row>
    <row r="29" spans="1:13" x14ac:dyDescent="0.3">
      <c r="A29" s="739" t="s">
        <v>566</v>
      </c>
      <c r="B29" s="740">
        <v>1137930</v>
      </c>
      <c r="C29" s="740">
        <v>993317</v>
      </c>
      <c r="D29" s="740">
        <v>989446</v>
      </c>
      <c r="E29" s="741">
        <v>99.610295605531775</v>
      </c>
      <c r="F29" s="742">
        <v>19376</v>
      </c>
      <c r="G29" s="740">
        <v>761290</v>
      </c>
      <c r="H29" s="740">
        <v>753903</v>
      </c>
      <c r="I29" s="741">
        <v>99.02967331765818</v>
      </c>
      <c r="J29" s="740">
        <v>1157306</v>
      </c>
      <c r="K29" s="740">
        <v>1754607</v>
      </c>
      <c r="L29" s="740">
        <v>1743349</v>
      </c>
      <c r="M29" s="743">
        <v>99.358374838354109</v>
      </c>
    </row>
    <row r="30" spans="1:13" s="749" customFormat="1" ht="13.2" x14ac:dyDescent="0.25">
      <c r="A30" s="739" t="s">
        <v>567</v>
      </c>
      <c r="B30" s="740">
        <v>1137930</v>
      </c>
      <c r="C30" s="740">
        <v>993317</v>
      </c>
      <c r="D30" s="740">
        <v>989446</v>
      </c>
      <c r="E30" s="741">
        <v>99.610295605531775</v>
      </c>
      <c r="F30" s="742">
        <v>19376</v>
      </c>
      <c r="G30" s="740">
        <v>761290</v>
      </c>
      <c r="H30" s="740">
        <v>753903</v>
      </c>
      <c r="I30" s="741">
        <v>99.02967331765818</v>
      </c>
      <c r="J30" s="740">
        <v>1157306</v>
      </c>
      <c r="K30" s="740">
        <v>1754607</v>
      </c>
      <c r="L30" s="740">
        <v>1743349</v>
      </c>
      <c r="M30" s="743">
        <v>99.358374838354109</v>
      </c>
    </row>
    <row r="31" spans="1:13" x14ac:dyDescent="0.3">
      <c r="A31" s="739" t="s">
        <v>568</v>
      </c>
      <c r="B31" s="740">
        <v>1021</v>
      </c>
      <c r="C31" s="740">
        <v>1688</v>
      </c>
      <c r="D31" s="740">
        <v>1682</v>
      </c>
      <c r="E31" s="741">
        <v>99.644549763033169</v>
      </c>
      <c r="F31" s="742">
        <v>3710</v>
      </c>
      <c r="G31" s="740">
        <v>13475</v>
      </c>
      <c r="H31" s="740">
        <v>13475</v>
      </c>
      <c r="I31" s="741">
        <v>100</v>
      </c>
      <c r="J31" s="740">
        <v>4731</v>
      </c>
      <c r="K31" s="740">
        <v>15163</v>
      </c>
      <c r="L31" s="740">
        <v>15157</v>
      </c>
      <c r="M31" s="743">
        <v>99.960429994064498</v>
      </c>
    </row>
    <row r="32" spans="1:13" x14ac:dyDescent="0.3">
      <c r="A32" s="739" t="s">
        <v>569</v>
      </c>
      <c r="B32" s="740">
        <v>1021</v>
      </c>
      <c r="C32" s="740">
        <v>1688</v>
      </c>
      <c r="D32" s="740">
        <v>1682</v>
      </c>
      <c r="E32" s="741">
        <v>99.644549763033169</v>
      </c>
      <c r="F32" s="742">
        <v>3710</v>
      </c>
      <c r="G32" s="740">
        <v>13475</v>
      </c>
      <c r="H32" s="740">
        <v>13475</v>
      </c>
      <c r="I32" s="741">
        <v>100</v>
      </c>
      <c r="J32" s="740">
        <v>4731</v>
      </c>
      <c r="K32" s="740">
        <v>15163</v>
      </c>
      <c r="L32" s="740">
        <v>15157</v>
      </c>
      <c r="M32" s="743">
        <v>99.960429994064498</v>
      </c>
    </row>
    <row r="33" spans="1:13" x14ac:dyDescent="0.3">
      <c r="A33" s="739" t="s">
        <v>570</v>
      </c>
      <c r="B33" s="740">
        <v>55624</v>
      </c>
      <c r="C33" s="740">
        <v>45411</v>
      </c>
      <c r="D33" s="740">
        <v>45120</v>
      </c>
      <c r="E33" s="741">
        <v>99.359186100284063</v>
      </c>
      <c r="F33" s="742">
        <v>110</v>
      </c>
      <c r="G33" s="740">
        <v>640</v>
      </c>
      <c r="H33" s="740">
        <v>638</v>
      </c>
      <c r="I33" s="741">
        <v>99.6875</v>
      </c>
      <c r="J33" s="740">
        <v>55734</v>
      </c>
      <c r="K33" s="740">
        <v>46051</v>
      </c>
      <c r="L33" s="740">
        <v>45758</v>
      </c>
      <c r="M33" s="743">
        <v>99.363748887103426</v>
      </c>
    </row>
    <row r="34" spans="1:13" x14ac:dyDescent="0.3">
      <c r="A34" s="739" t="s">
        <v>571</v>
      </c>
      <c r="B34" s="740">
        <v>55624</v>
      </c>
      <c r="C34" s="740">
        <v>45411</v>
      </c>
      <c r="D34" s="740">
        <v>45120</v>
      </c>
      <c r="E34" s="741">
        <v>99.359186100284063</v>
      </c>
      <c r="F34" s="742">
        <v>110</v>
      </c>
      <c r="G34" s="740">
        <v>640</v>
      </c>
      <c r="H34" s="740">
        <v>638</v>
      </c>
      <c r="I34" s="741">
        <v>99.6875</v>
      </c>
      <c r="J34" s="740">
        <v>55734</v>
      </c>
      <c r="K34" s="740">
        <v>46051</v>
      </c>
      <c r="L34" s="740">
        <v>45758</v>
      </c>
      <c r="M34" s="743">
        <v>99.363748887103426</v>
      </c>
    </row>
    <row r="35" spans="1:13" x14ac:dyDescent="0.3">
      <c r="A35" s="739" t="s">
        <v>572</v>
      </c>
      <c r="B35" s="740">
        <v>5943</v>
      </c>
      <c r="C35" s="740">
        <v>5183</v>
      </c>
      <c r="D35" s="740">
        <v>5114</v>
      </c>
      <c r="E35" s="741">
        <v>98.668724676828091</v>
      </c>
      <c r="F35" s="742">
        <v>325</v>
      </c>
      <c r="G35" s="740">
        <v>1694</v>
      </c>
      <c r="H35" s="740">
        <v>1681</v>
      </c>
      <c r="I35" s="741">
        <v>99.232585596221952</v>
      </c>
      <c r="J35" s="740">
        <v>6268</v>
      </c>
      <c r="K35" s="740">
        <v>6877</v>
      </c>
      <c r="L35" s="740">
        <v>6795</v>
      </c>
      <c r="M35" s="743">
        <v>98.807619601570451</v>
      </c>
    </row>
    <row r="36" spans="1:13" x14ac:dyDescent="0.3">
      <c r="A36" s="739" t="s">
        <v>573</v>
      </c>
      <c r="B36" s="740">
        <v>5943</v>
      </c>
      <c r="C36" s="740">
        <v>5183</v>
      </c>
      <c r="D36" s="740">
        <v>5114</v>
      </c>
      <c r="E36" s="741">
        <v>98.668724676828091</v>
      </c>
      <c r="F36" s="742">
        <v>325</v>
      </c>
      <c r="G36" s="740">
        <v>1694</v>
      </c>
      <c r="H36" s="740">
        <v>1681</v>
      </c>
      <c r="I36" s="741">
        <v>99.232585596221952</v>
      </c>
      <c r="J36" s="740">
        <v>6268</v>
      </c>
      <c r="K36" s="740">
        <v>6877</v>
      </c>
      <c r="L36" s="740">
        <v>6795</v>
      </c>
      <c r="M36" s="743">
        <v>98.807619601570451</v>
      </c>
    </row>
    <row r="37" spans="1:13" x14ac:dyDescent="0.3">
      <c r="A37" s="739" t="s">
        <v>574</v>
      </c>
      <c r="B37" s="740">
        <v>27369</v>
      </c>
      <c r="C37" s="740">
        <v>105215</v>
      </c>
      <c r="D37" s="740">
        <v>104669</v>
      </c>
      <c r="E37" s="741">
        <v>99.481062586133149</v>
      </c>
      <c r="F37" s="742">
        <v>1617</v>
      </c>
      <c r="G37" s="740">
        <v>13854</v>
      </c>
      <c r="H37" s="740">
        <v>13796</v>
      </c>
      <c r="I37" s="741">
        <v>99.581348347047779</v>
      </c>
      <c r="J37" s="740">
        <v>28986</v>
      </c>
      <c r="K37" s="740">
        <v>119069</v>
      </c>
      <c r="L37" s="740">
        <v>118465</v>
      </c>
      <c r="M37" s="743">
        <v>99.492731105493448</v>
      </c>
    </row>
    <row r="38" spans="1:13" x14ac:dyDescent="0.3">
      <c r="A38" s="739" t="s">
        <v>575</v>
      </c>
      <c r="B38" s="740">
        <v>27369</v>
      </c>
      <c r="C38" s="740">
        <v>105215</v>
      </c>
      <c r="D38" s="740">
        <v>104669</v>
      </c>
      <c r="E38" s="741">
        <v>99.481062586133149</v>
      </c>
      <c r="F38" s="742">
        <v>1617</v>
      </c>
      <c r="G38" s="740">
        <v>13854</v>
      </c>
      <c r="H38" s="740">
        <v>13796</v>
      </c>
      <c r="I38" s="741">
        <v>99.581348347047779</v>
      </c>
      <c r="J38" s="740">
        <v>28986</v>
      </c>
      <c r="K38" s="740">
        <v>119069</v>
      </c>
      <c r="L38" s="740">
        <v>118465</v>
      </c>
      <c r="M38" s="743">
        <v>99.492731105493448</v>
      </c>
    </row>
    <row r="39" spans="1:13" s="748" customFormat="1" ht="13.2" x14ac:dyDescent="0.25">
      <c r="A39" s="734" t="s">
        <v>576</v>
      </c>
      <c r="B39" s="735">
        <v>2115620</v>
      </c>
      <c r="C39" s="735">
        <v>2245557</v>
      </c>
      <c r="D39" s="735">
        <v>2243409</v>
      </c>
      <c r="E39" s="746">
        <v>99.904344445498367</v>
      </c>
      <c r="F39" s="737">
        <v>142328</v>
      </c>
      <c r="G39" s="735">
        <v>117620</v>
      </c>
      <c r="H39" s="735">
        <v>116075</v>
      </c>
      <c r="I39" s="746">
        <v>98.686447883013102</v>
      </c>
      <c r="J39" s="735">
        <v>2257948</v>
      </c>
      <c r="K39" s="735">
        <v>2363177</v>
      </c>
      <c r="L39" s="735">
        <v>2359484</v>
      </c>
      <c r="M39" s="747">
        <v>99.843727321313636</v>
      </c>
    </row>
    <row r="40" spans="1:13" x14ac:dyDescent="0.3">
      <c r="A40" s="739" t="s">
        <v>577</v>
      </c>
      <c r="B40" s="740">
        <v>924414</v>
      </c>
      <c r="C40" s="740">
        <v>899239</v>
      </c>
      <c r="D40" s="740">
        <v>898964</v>
      </c>
      <c r="E40" s="741">
        <v>99.969418586160074</v>
      </c>
      <c r="F40" s="742">
        <v>42446</v>
      </c>
      <c r="G40" s="740">
        <v>55616</v>
      </c>
      <c r="H40" s="740">
        <v>55615</v>
      </c>
      <c r="I40" s="741">
        <v>99.998201956271586</v>
      </c>
      <c r="J40" s="740">
        <v>966860</v>
      </c>
      <c r="K40" s="740">
        <v>954855</v>
      </c>
      <c r="L40" s="740">
        <v>954579</v>
      </c>
      <c r="M40" s="743">
        <v>99.971095087735833</v>
      </c>
    </row>
    <row r="41" spans="1:13" s="749" customFormat="1" ht="13.2" x14ac:dyDescent="0.25">
      <c r="A41" s="739" t="s">
        <v>578</v>
      </c>
      <c r="B41" s="740">
        <v>924414</v>
      </c>
      <c r="C41" s="740">
        <v>899239</v>
      </c>
      <c r="D41" s="740">
        <v>898964</v>
      </c>
      <c r="E41" s="741">
        <v>99.969418586160074</v>
      </c>
      <c r="F41" s="742">
        <v>42446</v>
      </c>
      <c r="G41" s="740">
        <v>55616</v>
      </c>
      <c r="H41" s="740">
        <v>55615</v>
      </c>
      <c r="I41" s="741">
        <v>99.998201956271586</v>
      </c>
      <c r="J41" s="740">
        <v>966860</v>
      </c>
      <c r="K41" s="740">
        <v>954855</v>
      </c>
      <c r="L41" s="740">
        <v>954579</v>
      </c>
      <c r="M41" s="743">
        <v>99.971095087735833</v>
      </c>
    </row>
    <row r="42" spans="1:13" x14ac:dyDescent="0.3">
      <c r="A42" s="739" t="s">
        <v>579</v>
      </c>
      <c r="B42" s="740">
        <v>145631</v>
      </c>
      <c r="C42" s="740">
        <v>153256</v>
      </c>
      <c r="D42" s="740">
        <v>153246</v>
      </c>
      <c r="E42" s="741">
        <v>99.99347496998486</v>
      </c>
      <c r="F42" s="742">
        <v>14571</v>
      </c>
      <c r="G42" s="740">
        <v>6728</v>
      </c>
      <c r="H42" s="740">
        <v>6728</v>
      </c>
      <c r="I42" s="741">
        <v>100</v>
      </c>
      <c r="J42" s="740">
        <v>160202</v>
      </c>
      <c r="K42" s="740">
        <v>159984</v>
      </c>
      <c r="L42" s="740">
        <v>159974</v>
      </c>
      <c r="M42" s="743">
        <v>99.993749374937494</v>
      </c>
    </row>
    <row r="43" spans="1:13" x14ac:dyDescent="0.3">
      <c r="A43" s="739" t="s">
        <v>580</v>
      </c>
      <c r="B43" s="740">
        <v>145631</v>
      </c>
      <c r="C43" s="740">
        <v>153256</v>
      </c>
      <c r="D43" s="740">
        <v>153246</v>
      </c>
      <c r="E43" s="741">
        <v>99.99347496998486</v>
      </c>
      <c r="F43" s="742">
        <v>14571</v>
      </c>
      <c r="G43" s="740">
        <v>6728</v>
      </c>
      <c r="H43" s="740">
        <v>6728</v>
      </c>
      <c r="I43" s="741">
        <v>100</v>
      </c>
      <c r="J43" s="740">
        <v>160202</v>
      </c>
      <c r="K43" s="740">
        <v>159984</v>
      </c>
      <c r="L43" s="740">
        <v>159974</v>
      </c>
      <c r="M43" s="743">
        <v>99.993749374937494</v>
      </c>
    </row>
    <row r="44" spans="1:13" x14ac:dyDescent="0.3">
      <c r="A44" s="739" t="s">
        <v>581</v>
      </c>
      <c r="B44" s="740">
        <v>285974</v>
      </c>
      <c r="C44" s="740">
        <v>298478</v>
      </c>
      <c r="D44" s="740">
        <v>297793</v>
      </c>
      <c r="E44" s="741">
        <v>99.7705023485818</v>
      </c>
      <c r="F44" s="742">
        <v>63836</v>
      </c>
      <c r="G44" s="740">
        <v>13625</v>
      </c>
      <c r="H44" s="740">
        <v>13352</v>
      </c>
      <c r="I44" s="741">
        <v>97.996330275229354</v>
      </c>
      <c r="J44" s="740">
        <v>349810</v>
      </c>
      <c r="K44" s="740">
        <v>312103</v>
      </c>
      <c r="L44" s="740">
        <v>311145</v>
      </c>
      <c r="M44" s="743">
        <v>99.693050050784521</v>
      </c>
    </row>
    <row r="45" spans="1:13" x14ac:dyDescent="0.3">
      <c r="A45" s="739" t="s">
        <v>582</v>
      </c>
      <c r="B45" s="740">
        <v>285974</v>
      </c>
      <c r="C45" s="740">
        <v>298478</v>
      </c>
      <c r="D45" s="740">
        <v>297793</v>
      </c>
      <c r="E45" s="741">
        <v>99.7705023485818</v>
      </c>
      <c r="F45" s="742">
        <v>63836</v>
      </c>
      <c r="G45" s="740">
        <v>13625</v>
      </c>
      <c r="H45" s="740">
        <v>13352</v>
      </c>
      <c r="I45" s="741">
        <v>97.996330275229354</v>
      </c>
      <c r="J45" s="740">
        <v>349810</v>
      </c>
      <c r="K45" s="740">
        <v>312103</v>
      </c>
      <c r="L45" s="740">
        <v>311145</v>
      </c>
      <c r="M45" s="743">
        <v>99.693050050784521</v>
      </c>
    </row>
    <row r="46" spans="1:13" x14ac:dyDescent="0.3">
      <c r="A46" s="739" t="s">
        <v>583</v>
      </c>
      <c r="B46" s="740">
        <v>186214</v>
      </c>
      <c r="C46" s="740">
        <v>214542</v>
      </c>
      <c r="D46" s="740">
        <v>214541</v>
      </c>
      <c r="E46" s="741">
        <v>99.999533890799938</v>
      </c>
      <c r="F46" s="742">
        <v>732</v>
      </c>
      <c r="G46" s="740">
        <v>3995</v>
      </c>
      <c r="H46" s="740">
        <v>3995</v>
      </c>
      <c r="I46" s="741">
        <v>100</v>
      </c>
      <c r="J46" s="740">
        <v>186946</v>
      </c>
      <c r="K46" s="740">
        <v>218537</v>
      </c>
      <c r="L46" s="740">
        <v>218536</v>
      </c>
      <c r="M46" s="743">
        <v>99.999542411582482</v>
      </c>
    </row>
    <row r="47" spans="1:13" x14ac:dyDescent="0.3">
      <c r="A47" s="739" t="s">
        <v>584</v>
      </c>
      <c r="B47" s="740">
        <v>186214</v>
      </c>
      <c r="C47" s="740">
        <v>214542</v>
      </c>
      <c r="D47" s="740">
        <v>214541</v>
      </c>
      <c r="E47" s="741">
        <v>99.999533890799938</v>
      </c>
      <c r="F47" s="742">
        <v>732</v>
      </c>
      <c r="G47" s="740">
        <v>3995</v>
      </c>
      <c r="H47" s="740">
        <v>3995</v>
      </c>
      <c r="I47" s="741">
        <v>100</v>
      </c>
      <c r="J47" s="740">
        <v>186946</v>
      </c>
      <c r="K47" s="740">
        <v>218537</v>
      </c>
      <c r="L47" s="740">
        <v>218536</v>
      </c>
      <c r="M47" s="743">
        <v>99.999542411582482</v>
      </c>
    </row>
    <row r="48" spans="1:13" x14ac:dyDescent="0.3">
      <c r="A48" s="739" t="s">
        <v>585</v>
      </c>
      <c r="B48" s="740">
        <v>573387</v>
      </c>
      <c r="C48" s="740">
        <v>680042</v>
      </c>
      <c r="D48" s="740">
        <v>678865</v>
      </c>
      <c r="E48" s="741">
        <v>99.826922454789553</v>
      </c>
      <c r="F48" s="742">
        <v>20743</v>
      </c>
      <c r="G48" s="740">
        <v>37656</v>
      </c>
      <c r="H48" s="740">
        <v>36385</v>
      </c>
      <c r="I48" s="741">
        <v>96.624707881878052</v>
      </c>
      <c r="J48" s="740">
        <v>594130</v>
      </c>
      <c r="K48" s="740">
        <v>717698</v>
      </c>
      <c r="L48" s="740">
        <v>715250</v>
      </c>
      <c r="M48" s="743">
        <v>99.658909457738488</v>
      </c>
    </row>
    <row r="49" spans="1:13" x14ac:dyDescent="0.3">
      <c r="A49" s="739" t="s">
        <v>586</v>
      </c>
      <c r="B49" s="740">
        <v>573387</v>
      </c>
      <c r="C49" s="740">
        <v>680042</v>
      </c>
      <c r="D49" s="740">
        <v>678865</v>
      </c>
      <c r="E49" s="741">
        <v>99.826922454789553</v>
      </c>
      <c r="F49" s="742">
        <v>20743</v>
      </c>
      <c r="G49" s="740">
        <v>37656</v>
      </c>
      <c r="H49" s="740">
        <v>36385</v>
      </c>
      <c r="I49" s="741">
        <v>96.624707881878052</v>
      </c>
      <c r="J49" s="740">
        <v>594130</v>
      </c>
      <c r="K49" s="740">
        <v>717698</v>
      </c>
      <c r="L49" s="740">
        <v>715250</v>
      </c>
      <c r="M49" s="743">
        <v>99.658909457738488</v>
      </c>
    </row>
    <row r="50" spans="1:13" s="748" customFormat="1" ht="13.2" x14ac:dyDescent="0.25">
      <c r="A50" s="734" t="s">
        <v>587</v>
      </c>
      <c r="B50" s="735">
        <v>4540661</v>
      </c>
      <c r="C50" s="735">
        <v>3220919</v>
      </c>
      <c r="D50" s="735">
        <v>3131077</v>
      </c>
      <c r="E50" s="746">
        <v>97.21067186104338</v>
      </c>
      <c r="F50" s="737">
        <v>1229671</v>
      </c>
      <c r="G50" s="735">
        <v>1220894</v>
      </c>
      <c r="H50" s="735">
        <v>1160092</v>
      </c>
      <c r="I50" s="746">
        <v>95.019878875643585</v>
      </c>
      <c r="J50" s="735">
        <v>5770332</v>
      </c>
      <c r="K50" s="735">
        <v>4441813</v>
      </c>
      <c r="L50" s="735">
        <v>4291169</v>
      </c>
      <c r="M50" s="747">
        <v>96.608501978809102</v>
      </c>
    </row>
    <row r="51" spans="1:13" x14ac:dyDescent="0.3">
      <c r="A51" s="739" t="s">
        <v>588</v>
      </c>
      <c r="B51" s="740">
        <v>998202</v>
      </c>
      <c r="C51" s="740">
        <v>911776</v>
      </c>
      <c r="D51" s="740">
        <v>895313</v>
      </c>
      <c r="E51" s="741">
        <v>98.194403011265933</v>
      </c>
      <c r="F51" s="742">
        <v>219423</v>
      </c>
      <c r="G51" s="740">
        <v>234674</v>
      </c>
      <c r="H51" s="740">
        <v>218604</v>
      </c>
      <c r="I51" s="741">
        <v>93.152202630031439</v>
      </c>
      <c r="J51" s="740">
        <v>1217625</v>
      </c>
      <c r="K51" s="740">
        <v>1146450</v>
      </c>
      <c r="L51" s="740">
        <v>1113917</v>
      </c>
      <c r="M51" s="743">
        <v>97.162283571023593</v>
      </c>
    </row>
    <row r="52" spans="1:13" x14ac:dyDescent="0.3">
      <c r="A52" s="739" t="s">
        <v>589</v>
      </c>
      <c r="B52" s="740">
        <v>84470</v>
      </c>
      <c r="C52" s="740">
        <v>269449</v>
      </c>
      <c r="D52" s="740">
        <v>267475</v>
      </c>
      <c r="E52" s="741">
        <v>99.267393829630095</v>
      </c>
      <c r="F52" s="742">
        <v>219154</v>
      </c>
      <c r="G52" s="740">
        <v>44373</v>
      </c>
      <c r="H52" s="740">
        <v>28305</v>
      </c>
      <c r="I52" s="741">
        <v>63.78879048069772</v>
      </c>
      <c r="J52" s="740">
        <v>303624</v>
      </c>
      <c r="K52" s="740">
        <v>313822</v>
      </c>
      <c r="L52" s="740">
        <v>295780</v>
      </c>
      <c r="M52" s="743">
        <v>94.250881072710001</v>
      </c>
    </row>
    <row r="53" spans="1:13" x14ac:dyDescent="0.3">
      <c r="A53" s="739" t="s">
        <v>590</v>
      </c>
      <c r="B53" s="740">
        <v>913732</v>
      </c>
      <c r="C53" s="740">
        <v>642327</v>
      </c>
      <c r="D53" s="740">
        <v>627838</v>
      </c>
      <c r="E53" s="741">
        <v>97.744295351121778</v>
      </c>
      <c r="F53" s="742">
        <v>269</v>
      </c>
      <c r="G53" s="740">
        <v>190301</v>
      </c>
      <c r="H53" s="740">
        <v>190299</v>
      </c>
      <c r="I53" s="741">
        <v>99.998949033373435</v>
      </c>
      <c r="J53" s="740">
        <v>914001</v>
      </c>
      <c r="K53" s="740">
        <v>832628</v>
      </c>
      <c r="L53" s="740">
        <v>818137</v>
      </c>
      <c r="M53" s="743">
        <v>98.259606931306649</v>
      </c>
    </row>
    <row r="54" spans="1:13" s="749" customFormat="1" ht="13.2" x14ac:dyDescent="0.25">
      <c r="A54" s="739" t="s">
        <v>591</v>
      </c>
      <c r="B54" s="740">
        <v>1193755</v>
      </c>
      <c r="C54" s="740">
        <v>686214</v>
      </c>
      <c r="D54" s="740">
        <v>686023</v>
      </c>
      <c r="E54" s="741">
        <v>99.972166117275378</v>
      </c>
      <c r="F54" s="742">
        <v>2012</v>
      </c>
      <c r="G54" s="740">
        <v>33707</v>
      </c>
      <c r="H54" s="740">
        <v>33706</v>
      </c>
      <c r="I54" s="741">
        <v>99.997033257186928</v>
      </c>
      <c r="J54" s="740">
        <v>1195767</v>
      </c>
      <c r="K54" s="740">
        <v>719921</v>
      </c>
      <c r="L54" s="740">
        <v>719729</v>
      </c>
      <c r="M54" s="743">
        <v>99.973330407086337</v>
      </c>
    </row>
    <row r="55" spans="1:13" x14ac:dyDescent="0.3">
      <c r="A55" s="739" t="s">
        <v>592</v>
      </c>
      <c r="B55" s="740">
        <v>1168255</v>
      </c>
      <c r="C55" s="740">
        <v>673567</v>
      </c>
      <c r="D55" s="740">
        <v>673376</v>
      </c>
      <c r="E55" s="741">
        <v>99.971643503912759</v>
      </c>
      <c r="F55" s="742">
        <v>2012</v>
      </c>
      <c r="G55" s="740">
        <v>29562</v>
      </c>
      <c r="H55" s="740">
        <v>29561</v>
      </c>
      <c r="I55" s="741">
        <v>99.996617278939183</v>
      </c>
      <c r="J55" s="740">
        <v>1170267</v>
      </c>
      <c r="K55" s="740">
        <v>703129</v>
      </c>
      <c r="L55" s="740">
        <v>702937</v>
      </c>
      <c r="M55" s="743">
        <v>99.972693488677038</v>
      </c>
    </row>
    <row r="56" spans="1:13" x14ac:dyDescent="0.3">
      <c r="A56" s="739" t="s">
        <v>593</v>
      </c>
      <c r="B56" s="740">
        <v>23147</v>
      </c>
      <c r="C56" s="740">
        <v>12618</v>
      </c>
      <c r="D56" s="740">
        <v>12618</v>
      </c>
      <c r="E56" s="741">
        <v>100</v>
      </c>
      <c r="F56" s="742">
        <v>0</v>
      </c>
      <c r="G56" s="740">
        <v>3705</v>
      </c>
      <c r="H56" s="740">
        <v>3705</v>
      </c>
      <c r="I56" s="741">
        <v>100</v>
      </c>
      <c r="J56" s="740">
        <v>23147</v>
      </c>
      <c r="K56" s="740">
        <v>16323</v>
      </c>
      <c r="L56" s="740">
        <v>16323</v>
      </c>
      <c r="M56" s="743">
        <v>100</v>
      </c>
    </row>
    <row r="57" spans="1:13" x14ac:dyDescent="0.3">
      <c r="A57" s="739" t="s">
        <v>594</v>
      </c>
      <c r="B57" s="740">
        <v>2353</v>
      </c>
      <c r="C57" s="740">
        <v>29</v>
      </c>
      <c r="D57" s="740">
        <v>29</v>
      </c>
      <c r="E57" s="741">
        <v>100</v>
      </c>
      <c r="F57" s="742">
        <v>0</v>
      </c>
      <c r="G57" s="740">
        <v>440</v>
      </c>
      <c r="H57" s="740">
        <v>440</v>
      </c>
      <c r="I57" s="741">
        <v>100</v>
      </c>
      <c r="J57" s="740">
        <v>2353</v>
      </c>
      <c r="K57" s="740">
        <v>469</v>
      </c>
      <c r="L57" s="740">
        <v>469</v>
      </c>
      <c r="M57" s="743">
        <v>100</v>
      </c>
    </row>
    <row r="58" spans="1:13" x14ac:dyDescent="0.3">
      <c r="A58" s="739" t="s">
        <v>595</v>
      </c>
      <c r="B58" s="740">
        <v>1240738</v>
      </c>
      <c r="C58" s="740">
        <v>224397</v>
      </c>
      <c r="D58" s="740">
        <v>217787</v>
      </c>
      <c r="E58" s="741">
        <v>97.054327820781921</v>
      </c>
      <c r="F58" s="742">
        <v>423</v>
      </c>
      <c r="G58" s="740">
        <v>213</v>
      </c>
      <c r="H58" s="740">
        <v>194</v>
      </c>
      <c r="I58" s="741">
        <v>91.079812206572768</v>
      </c>
      <c r="J58" s="740">
        <v>1241161</v>
      </c>
      <c r="K58" s="740">
        <v>224610</v>
      </c>
      <c r="L58" s="740">
        <v>217981</v>
      </c>
      <c r="M58" s="743">
        <v>97.048662125461917</v>
      </c>
    </row>
    <row r="59" spans="1:13" x14ac:dyDescent="0.3">
      <c r="A59" s="739" t="s">
        <v>596</v>
      </c>
      <c r="B59" s="740">
        <v>16918</v>
      </c>
      <c r="C59" s="740">
        <v>16530</v>
      </c>
      <c r="D59" s="740">
        <v>16441</v>
      </c>
      <c r="E59" s="741">
        <v>99.461584996975191</v>
      </c>
      <c r="F59" s="742">
        <v>0</v>
      </c>
      <c r="G59" s="740">
        <v>0</v>
      </c>
      <c r="H59" s="740">
        <v>0</v>
      </c>
      <c r="I59" s="741">
        <v>0</v>
      </c>
      <c r="J59" s="740">
        <v>16918</v>
      </c>
      <c r="K59" s="740">
        <v>16530</v>
      </c>
      <c r="L59" s="740">
        <v>16441</v>
      </c>
      <c r="M59" s="743">
        <v>99.461584996975191</v>
      </c>
    </row>
    <row r="60" spans="1:13" x14ac:dyDescent="0.3">
      <c r="A60" s="739" t="s">
        <v>597</v>
      </c>
      <c r="B60" s="740">
        <v>0</v>
      </c>
      <c r="C60" s="740">
        <v>11001</v>
      </c>
      <c r="D60" s="740">
        <v>10862</v>
      </c>
      <c r="E60" s="741">
        <v>98.736478501954366</v>
      </c>
      <c r="F60" s="742">
        <v>0</v>
      </c>
      <c r="G60" s="740">
        <v>0</v>
      </c>
      <c r="H60" s="740">
        <v>0</v>
      </c>
      <c r="I60" s="741">
        <v>0</v>
      </c>
      <c r="J60" s="740">
        <v>0</v>
      </c>
      <c r="K60" s="740">
        <v>11001</v>
      </c>
      <c r="L60" s="740">
        <v>10862</v>
      </c>
      <c r="M60" s="743">
        <v>98.736478501954366</v>
      </c>
    </row>
    <row r="61" spans="1:13" x14ac:dyDescent="0.3">
      <c r="A61" s="739" t="s">
        <v>598</v>
      </c>
      <c r="B61" s="740">
        <v>9153</v>
      </c>
      <c r="C61" s="740">
        <v>7871</v>
      </c>
      <c r="D61" s="740">
        <v>7719</v>
      </c>
      <c r="E61" s="741">
        <v>98.068860373523066</v>
      </c>
      <c r="F61" s="742">
        <v>356</v>
      </c>
      <c r="G61" s="740">
        <v>175</v>
      </c>
      <c r="H61" s="740">
        <v>156</v>
      </c>
      <c r="I61" s="741">
        <v>89.142857142857139</v>
      </c>
      <c r="J61" s="740">
        <v>9509</v>
      </c>
      <c r="K61" s="740">
        <v>8046</v>
      </c>
      <c r="L61" s="740">
        <v>7875</v>
      </c>
      <c r="M61" s="743">
        <v>97.87472035794184</v>
      </c>
    </row>
    <row r="62" spans="1:13" x14ac:dyDescent="0.3">
      <c r="A62" s="739" t="s">
        <v>599</v>
      </c>
      <c r="B62" s="740">
        <v>1214667</v>
      </c>
      <c r="C62" s="740">
        <v>188995</v>
      </c>
      <c r="D62" s="740">
        <v>182765</v>
      </c>
      <c r="E62" s="741">
        <v>96.703616497790946</v>
      </c>
      <c r="F62" s="742">
        <v>67</v>
      </c>
      <c r="G62" s="740">
        <v>38</v>
      </c>
      <c r="H62" s="740">
        <v>38</v>
      </c>
      <c r="I62" s="741">
        <v>100</v>
      </c>
      <c r="J62" s="740">
        <v>1214734</v>
      </c>
      <c r="K62" s="740">
        <v>189033</v>
      </c>
      <c r="L62" s="740">
        <v>182803</v>
      </c>
      <c r="M62" s="743">
        <v>96.704279147027236</v>
      </c>
    </row>
    <row r="63" spans="1:13" x14ac:dyDescent="0.3">
      <c r="A63" s="739" t="s">
        <v>600</v>
      </c>
      <c r="B63" s="740">
        <v>12972</v>
      </c>
      <c r="C63" s="740">
        <v>12865</v>
      </c>
      <c r="D63" s="740">
        <v>12840</v>
      </c>
      <c r="E63" s="741">
        <v>99.8056743101438</v>
      </c>
      <c r="F63" s="742">
        <v>49</v>
      </c>
      <c r="G63" s="740">
        <v>181</v>
      </c>
      <c r="H63" s="740">
        <v>44</v>
      </c>
      <c r="I63" s="741">
        <v>24.30939226519337</v>
      </c>
      <c r="J63" s="740">
        <v>13021</v>
      </c>
      <c r="K63" s="740">
        <v>13046</v>
      </c>
      <c r="L63" s="740">
        <v>12884</v>
      </c>
      <c r="M63" s="743">
        <v>98.758240073585768</v>
      </c>
    </row>
    <row r="64" spans="1:13" x14ac:dyDescent="0.3">
      <c r="A64" s="739" t="s">
        <v>601</v>
      </c>
      <c r="B64" s="740">
        <v>1554</v>
      </c>
      <c r="C64" s="740">
        <v>1686</v>
      </c>
      <c r="D64" s="740">
        <v>1685</v>
      </c>
      <c r="E64" s="741">
        <v>99.940688018979827</v>
      </c>
      <c r="F64" s="742">
        <v>49</v>
      </c>
      <c r="G64" s="740">
        <v>181</v>
      </c>
      <c r="H64" s="740">
        <v>44</v>
      </c>
      <c r="I64" s="741">
        <v>24.30939226519337</v>
      </c>
      <c r="J64" s="740">
        <v>1603</v>
      </c>
      <c r="K64" s="740">
        <v>1867</v>
      </c>
      <c r="L64" s="740">
        <v>1729</v>
      </c>
      <c r="M64" s="743">
        <v>92.608462774504545</v>
      </c>
    </row>
    <row r="65" spans="1:13" x14ac:dyDescent="0.3">
      <c r="A65" s="739" t="s">
        <v>602</v>
      </c>
      <c r="B65" s="740">
        <v>11418</v>
      </c>
      <c r="C65" s="740">
        <v>11179</v>
      </c>
      <c r="D65" s="740">
        <v>11155</v>
      </c>
      <c r="E65" s="741">
        <v>99.785311745236598</v>
      </c>
      <c r="F65" s="742">
        <v>0</v>
      </c>
      <c r="G65" s="740">
        <v>0</v>
      </c>
      <c r="H65" s="740">
        <v>0</v>
      </c>
      <c r="I65" s="741">
        <v>0</v>
      </c>
      <c r="J65" s="740">
        <v>11418</v>
      </c>
      <c r="K65" s="740">
        <v>11179</v>
      </c>
      <c r="L65" s="740">
        <v>11155</v>
      </c>
      <c r="M65" s="743">
        <v>99.785311745236598</v>
      </c>
    </row>
    <row r="66" spans="1:13" x14ac:dyDescent="0.3">
      <c r="A66" s="739" t="s">
        <v>603</v>
      </c>
      <c r="B66" s="740">
        <v>958284</v>
      </c>
      <c r="C66" s="740">
        <v>1114426</v>
      </c>
      <c r="D66" s="740">
        <v>1109836</v>
      </c>
      <c r="E66" s="741">
        <v>99.58812877660786</v>
      </c>
      <c r="F66" s="742">
        <v>856814</v>
      </c>
      <c r="G66" s="740">
        <v>827100</v>
      </c>
      <c r="H66" s="740">
        <v>826838</v>
      </c>
      <c r="I66" s="741">
        <v>99.968323056462339</v>
      </c>
      <c r="J66" s="740">
        <v>1815098</v>
      </c>
      <c r="K66" s="740">
        <v>1941526</v>
      </c>
      <c r="L66" s="740">
        <v>1936674</v>
      </c>
      <c r="M66" s="743">
        <v>99.750093483167362</v>
      </c>
    </row>
    <row r="67" spans="1:13" x14ac:dyDescent="0.3">
      <c r="A67" s="739" t="s">
        <v>604</v>
      </c>
      <c r="B67" s="740">
        <v>350170</v>
      </c>
      <c r="C67" s="740">
        <v>324255</v>
      </c>
      <c r="D67" s="740">
        <v>320052</v>
      </c>
      <c r="E67" s="741">
        <v>98.703797936808996</v>
      </c>
      <c r="F67" s="742">
        <v>604990</v>
      </c>
      <c r="G67" s="740">
        <v>534162</v>
      </c>
      <c r="H67" s="740">
        <v>533902</v>
      </c>
      <c r="I67" s="741">
        <v>99.951325627805801</v>
      </c>
      <c r="J67" s="740">
        <v>955160</v>
      </c>
      <c r="K67" s="740">
        <v>858417</v>
      </c>
      <c r="L67" s="740">
        <v>853954</v>
      </c>
      <c r="M67" s="743">
        <v>99.480089513604696</v>
      </c>
    </row>
    <row r="68" spans="1:13" x14ac:dyDescent="0.3">
      <c r="A68" s="739" t="s">
        <v>605</v>
      </c>
      <c r="B68" s="740">
        <v>2284</v>
      </c>
      <c r="C68" s="740">
        <v>2453</v>
      </c>
      <c r="D68" s="740">
        <v>2446</v>
      </c>
      <c r="E68" s="741">
        <v>99.71463514064412</v>
      </c>
      <c r="F68" s="742">
        <v>0</v>
      </c>
      <c r="G68" s="740">
        <v>833</v>
      </c>
      <c r="H68" s="740">
        <v>832</v>
      </c>
      <c r="I68" s="741">
        <v>99.879951980792313</v>
      </c>
      <c r="J68" s="740">
        <v>2284</v>
      </c>
      <c r="K68" s="740">
        <v>3286</v>
      </c>
      <c r="L68" s="740">
        <v>3278</v>
      </c>
      <c r="M68" s="743">
        <v>99.75654290931223</v>
      </c>
    </row>
    <row r="69" spans="1:13" x14ac:dyDescent="0.3">
      <c r="A69" s="739" t="s">
        <v>606</v>
      </c>
      <c r="B69" s="740">
        <v>596880</v>
      </c>
      <c r="C69" s="740">
        <v>772822</v>
      </c>
      <c r="D69" s="740">
        <v>772801</v>
      </c>
      <c r="E69" s="741">
        <v>99.997282686051904</v>
      </c>
      <c r="F69" s="742">
        <v>251824</v>
      </c>
      <c r="G69" s="740">
        <v>292105</v>
      </c>
      <c r="H69" s="740">
        <v>292104</v>
      </c>
      <c r="I69" s="741">
        <v>99.999657657349246</v>
      </c>
      <c r="J69" s="740">
        <v>848704</v>
      </c>
      <c r="K69" s="740">
        <v>1064927</v>
      </c>
      <c r="L69" s="740">
        <v>1064905</v>
      </c>
      <c r="M69" s="743">
        <v>99.997934130696279</v>
      </c>
    </row>
    <row r="70" spans="1:13" x14ac:dyDescent="0.3">
      <c r="A70" s="739" t="s">
        <v>607</v>
      </c>
      <c r="B70" s="740">
        <v>8950</v>
      </c>
      <c r="C70" s="740">
        <v>14545</v>
      </c>
      <c r="D70" s="740">
        <v>14186</v>
      </c>
      <c r="E70" s="741">
        <v>97.531797868683398</v>
      </c>
      <c r="F70" s="742">
        <v>0</v>
      </c>
      <c r="G70" s="740">
        <v>0</v>
      </c>
      <c r="H70" s="740">
        <v>0</v>
      </c>
      <c r="I70" s="741">
        <v>0</v>
      </c>
      <c r="J70" s="740">
        <v>8950</v>
      </c>
      <c r="K70" s="740">
        <v>14545</v>
      </c>
      <c r="L70" s="740">
        <v>14186</v>
      </c>
      <c r="M70" s="743">
        <v>97.531797868683398</v>
      </c>
    </row>
    <row r="71" spans="1:13" x14ac:dyDescent="0.3">
      <c r="A71" s="739" t="s">
        <v>608</v>
      </c>
      <c r="B71" s="740">
        <v>0</v>
      </c>
      <c r="C71" s="740">
        <v>351</v>
      </c>
      <c r="D71" s="740">
        <v>351</v>
      </c>
      <c r="E71" s="741">
        <v>100</v>
      </c>
      <c r="F71" s="742">
        <v>0</v>
      </c>
      <c r="G71" s="740">
        <v>0</v>
      </c>
      <c r="H71" s="740">
        <v>0</v>
      </c>
      <c r="I71" s="741">
        <v>0</v>
      </c>
      <c r="J71" s="740">
        <v>0</v>
      </c>
      <c r="K71" s="740">
        <v>351</v>
      </c>
      <c r="L71" s="740">
        <v>351</v>
      </c>
      <c r="M71" s="743">
        <v>100</v>
      </c>
    </row>
    <row r="72" spans="1:13" x14ac:dyDescent="0.3">
      <c r="A72" s="739" t="s">
        <v>609</v>
      </c>
      <c r="B72" s="740">
        <v>21852</v>
      </c>
      <c r="C72" s="740">
        <v>23907</v>
      </c>
      <c r="D72" s="740">
        <v>23907</v>
      </c>
      <c r="E72" s="741">
        <v>100</v>
      </c>
      <c r="F72" s="742">
        <v>309</v>
      </c>
      <c r="G72" s="740">
        <v>2729</v>
      </c>
      <c r="H72" s="740">
        <v>2729</v>
      </c>
      <c r="I72" s="741">
        <v>100</v>
      </c>
      <c r="J72" s="740">
        <v>22161</v>
      </c>
      <c r="K72" s="740">
        <v>26636</v>
      </c>
      <c r="L72" s="740">
        <v>26636</v>
      </c>
      <c r="M72" s="743">
        <v>100</v>
      </c>
    </row>
    <row r="73" spans="1:13" x14ac:dyDescent="0.3">
      <c r="A73" s="739" t="s">
        <v>610</v>
      </c>
      <c r="B73" s="740">
        <v>21852</v>
      </c>
      <c r="C73" s="740">
        <v>23907</v>
      </c>
      <c r="D73" s="740">
        <v>23907</v>
      </c>
      <c r="E73" s="741">
        <v>100</v>
      </c>
      <c r="F73" s="742">
        <v>309</v>
      </c>
      <c r="G73" s="740">
        <v>2729</v>
      </c>
      <c r="H73" s="740">
        <v>2729</v>
      </c>
      <c r="I73" s="741">
        <v>100</v>
      </c>
      <c r="J73" s="740">
        <v>22161</v>
      </c>
      <c r="K73" s="740">
        <v>26636</v>
      </c>
      <c r="L73" s="740">
        <v>26636</v>
      </c>
      <c r="M73" s="743">
        <v>100</v>
      </c>
    </row>
    <row r="74" spans="1:13" x14ac:dyDescent="0.3">
      <c r="A74" s="739" t="s">
        <v>611</v>
      </c>
      <c r="B74" s="740">
        <v>64947</v>
      </c>
      <c r="C74" s="740">
        <v>157834</v>
      </c>
      <c r="D74" s="740">
        <v>101137</v>
      </c>
      <c r="E74" s="741">
        <v>64.078082035556335</v>
      </c>
      <c r="F74" s="742">
        <v>580</v>
      </c>
      <c r="G74" s="740">
        <v>75314</v>
      </c>
      <c r="H74" s="740">
        <v>31907</v>
      </c>
      <c r="I74" s="741">
        <v>42.365297288684708</v>
      </c>
      <c r="J74" s="740">
        <v>65527</v>
      </c>
      <c r="K74" s="740">
        <v>233148</v>
      </c>
      <c r="L74" s="740">
        <v>133044</v>
      </c>
      <c r="M74" s="743">
        <v>57.064182407741001</v>
      </c>
    </row>
    <row r="75" spans="1:13" x14ac:dyDescent="0.3">
      <c r="A75" s="739" t="s">
        <v>612</v>
      </c>
      <c r="B75" s="740">
        <v>7957</v>
      </c>
      <c r="C75" s="740">
        <v>8463</v>
      </c>
      <c r="D75" s="740">
        <v>7974</v>
      </c>
      <c r="E75" s="741">
        <v>94.22190712513293</v>
      </c>
      <c r="F75" s="742">
        <v>0</v>
      </c>
      <c r="G75" s="740">
        <v>52027</v>
      </c>
      <c r="H75" s="740">
        <v>8620</v>
      </c>
      <c r="I75" s="741">
        <v>16.568320295231324</v>
      </c>
      <c r="J75" s="740">
        <v>7957</v>
      </c>
      <c r="K75" s="740">
        <v>60490</v>
      </c>
      <c r="L75" s="740">
        <v>16594</v>
      </c>
      <c r="M75" s="743">
        <v>27.432633493139363</v>
      </c>
    </row>
    <row r="76" spans="1:13" x14ac:dyDescent="0.3">
      <c r="A76" s="739" t="s">
        <v>613</v>
      </c>
      <c r="B76" s="740">
        <v>54335</v>
      </c>
      <c r="C76" s="740">
        <v>144037</v>
      </c>
      <c r="D76" s="740">
        <v>87829</v>
      </c>
      <c r="E76" s="741">
        <v>60.976693488478652</v>
      </c>
      <c r="F76" s="742">
        <v>580</v>
      </c>
      <c r="G76" s="740">
        <v>756</v>
      </c>
      <c r="H76" s="740">
        <v>756</v>
      </c>
      <c r="I76" s="741">
        <v>100</v>
      </c>
      <c r="J76" s="740">
        <v>54915</v>
      </c>
      <c r="K76" s="740">
        <v>144793</v>
      </c>
      <c r="L76" s="740">
        <v>88585</v>
      </c>
      <c r="M76" s="743">
        <v>61.180443805985099</v>
      </c>
    </row>
    <row r="77" spans="1:13" x14ac:dyDescent="0.3">
      <c r="A77" s="739" t="s">
        <v>614</v>
      </c>
      <c r="B77" s="740">
        <v>2655</v>
      </c>
      <c r="C77" s="740">
        <v>5334</v>
      </c>
      <c r="D77" s="740">
        <v>5334</v>
      </c>
      <c r="E77" s="741">
        <v>100</v>
      </c>
      <c r="F77" s="742">
        <v>0</v>
      </c>
      <c r="G77" s="740">
        <v>22531</v>
      </c>
      <c r="H77" s="740">
        <v>22531</v>
      </c>
      <c r="I77" s="741">
        <v>100</v>
      </c>
      <c r="J77" s="740">
        <v>2655</v>
      </c>
      <c r="K77" s="740">
        <v>27865</v>
      </c>
      <c r="L77" s="740">
        <v>27865</v>
      </c>
      <c r="M77" s="743">
        <v>100</v>
      </c>
    </row>
    <row r="78" spans="1:13" x14ac:dyDescent="0.3">
      <c r="A78" s="739" t="s">
        <v>615</v>
      </c>
      <c r="B78" s="740">
        <v>13743</v>
      </c>
      <c r="C78" s="740">
        <v>63646</v>
      </c>
      <c r="D78" s="740">
        <v>63384</v>
      </c>
      <c r="E78" s="741">
        <v>99.588348050152405</v>
      </c>
      <c r="F78" s="742">
        <v>47876</v>
      </c>
      <c r="G78" s="740">
        <v>44655</v>
      </c>
      <c r="H78" s="740">
        <v>44655</v>
      </c>
      <c r="I78" s="741">
        <v>100</v>
      </c>
      <c r="J78" s="740">
        <v>61619</v>
      </c>
      <c r="K78" s="740">
        <v>108301</v>
      </c>
      <c r="L78" s="740">
        <v>108039</v>
      </c>
      <c r="M78" s="743">
        <v>99.758081642828785</v>
      </c>
    </row>
    <row r="79" spans="1:13" x14ac:dyDescent="0.3">
      <c r="A79" s="739" t="s">
        <v>616</v>
      </c>
      <c r="B79" s="740">
        <v>986</v>
      </c>
      <c r="C79" s="740">
        <v>1046</v>
      </c>
      <c r="D79" s="740">
        <v>1044</v>
      </c>
      <c r="E79" s="741">
        <v>99.808795411089875</v>
      </c>
      <c r="F79" s="742">
        <v>1400</v>
      </c>
      <c r="G79" s="740">
        <v>1400</v>
      </c>
      <c r="H79" s="740">
        <v>1400</v>
      </c>
      <c r="I79" s="741">
        <v>100</v>
      </c>
      <c r="J79" s="740">
        <v>2386</v>
      </c>
      <c r="K79" s="740">
        <v>2446</v>
      </c>
      <c r="L79" s="740">
        <v>2444</v>
      </c>
      <c r="M79" s="743">
        <v>99.918233851185619</v>
      </c>
    </row>
    <row r="80" spans="1:13" x14ac:dyDescent="0.3">
      <c r="A80" s="739" t="s">
        <v>617</v>
      </c>
      <c r="B80" s="740">
        <v>7223</v>
      </c>
      <c r="C80" s="740">
        <v>16462</v>
      </c>
      <c r="D80" s="740">
        <v>16462</v>
      </c>
      <c r="E80" s="741">
        <v>100</v>
      </c>
      <c r="F80" s="742">
        <v>0</v>
      </c>
      <c r="G80" s="740">
        <v>312</v>
      </c>
      <c r="H80" s="740">
        <v>312</v>
      </c>
      <c r="I80" s="741">
        <v>100</v>
      </c>
      <c r="J80" s="740">
        <v>7223</v>
      </c>
      <c r="K80" s="740">
        <v>16774</v>
      </c>
      <c r="L80" s="740">
        <v>16774</v>
      </c>
      <c r="M80" s="743">
        <v>100</v>
      </c>
    </row>
    <row r="81" spans="1:13" x14ac:dyDescent="0.3">
      <c r="A81" s="739" t="s">
        <v>618</v>
      </c>
      <c r="B81" s="740">
        <v>548</v>
      </c>
      <c r="C81" s="740">
        <v>548</v>
      </c>
      <c r="D81" s="740">
        <v>282</v>
      </c>
      <c r="E81" s="741">
        <v>51.459854014598541</v>
      </c>
      <c r="F81" s="742">
        <v>0</v>
      </c>
      <c r="G81" s="740">
        <v>0</v>
      </c>
      <c r="H81" s="740">
        <v>0</v>
      </c>
      <c r="I81" s="741">
        <v>0</v>
      </c>
      <c r="J81" s="740">
        <v>548</v>
      </c>
      <c r="K81" s="740">
        <v>548</v>
      </c>
      <c r="L81" s="740">
        <v>282</v>
      </c>
      <c r="M81" s="743">
        <v>51.459854014598541</v>
      </c>
    </row>
    <row r="82" spans="1:13" x14ac:dyDescent="0.3">
      <c r="A82" s="739" t="s">
        <v>619</v>
      </c>
      <c r="B82" s="740">
        <v>385</v>
      </c>
      <c r="C82" s="740">
        <v>271</v>
      </c>
      <c r="D82" s="740">
        <v>271</v>
      </c>
      <c r="E82" s="741">
        <v>100</v>
      </c>
      <c r="F82" s="742">
        <v>0</v>
      </c>
      <c r="G82" s="740">
        <v>0</v>
      </c>
      <c r="H82" s="740">
        <v>0</v>
      </c>
      <c r="I82" s="741">
        <v>0</v>
      </c>
      <c r="J82" s="740">
        <v>385</v>
      </c>
      <c r="K82" s="740">
        <v>271</v>
      </c>
      <c r="L82" s="740">
        <v>271</v>
      </c>
      <c r="M82" s="743">
        <v>100</v>
      </c>
    </row>
    <row r="83" spans="1:13" x14ac:dyDescent="0.3">
      <c r="A83" s="739" t="s">
        <v>620</v>
      </c>
      <c r="B83" s="740">
        <v>281</v>
      </c>
      <c r="C83" s="740">
        <v>272</v>
      </c>
      <c r="D83" s="740">
        <v>272</v>
      </c>
      <c r="E83" s="741">
        <v>100</v>
      </c>
      <c r="F83" s="742">
        <v>0</v>
      </c>
      <c r="G83" s="740">
        <v>0</v>
      </c>
      <c r="H83" s="740">
        <v>0</v>
      </c>
      <c r="I83" s="741">
        <v>0</v>
      </c>
      <c r="J83" s="740">
        <v>281</v>
      </c>
      <c r="K83" s="740">
        <v>272</v>
      </c>
      <c r="L83" s="740">
        <v>272</v>
      </c>
      <c r="M83" s="743">
        <v>100</v>
      </c>
    </row>
    <row r="84" spans="1:13" x14ac:dyDescent="0.3">
      <c r="A84" s="739" t="s">
        <v>621</v>
      </c>
      <c r="B84" s="740">
        <v>4320</v>
      </c>
      <c r="C84" s="740">
        <v>45047</v>
      </c>
      <c r="D84" s="740">
        <v>45053</v>
      </c>
      <c r="E84" s="741">
        <v>100.0133194219371</v>
      </c>
      <c r="F84" s="742">
        <v>46476</v>
      </c>
      <c r="G84" s="740">
        <v>42943</v>
      </c>
      <c r="H84" s="740">
        <v>42943</v>
      </c>
      <c r="I84" s="741">
        <v>100</v>
      </c>
      <c r="J84" s="740">
        <v>50796</v>
      </c>
      <c r="K84" s="740">
        <v>87990</v>
      </c>
      <c r="L84" s="740">
        <v>87996</v>
      </c>
      <c r="M84" s="743">
        <v>100.00681895669963</v>
      </c>
    </row>
    <row r="85" spans="1:13" x14ac:dyDescent="0.3">
      <c r="A85" s="739" t="s">
        <v>622</v>
      </c>
      <c r="B85" s="740">
        <v>36168</v>
      </c>
      <c r="C85" s="740">
        <v>25854</v>
      </c>
      <c r="D85" s="740">
        <v>20850</v>
      </c>
      <c r="E85" s="741">
        <v>80.645161290322577</v>
      </c>
      <c r="F85" s="742">
        <v>102185</v>
      </c>
      <c r="G85" s="740">
        <v>2321</v>
      </c>
      <c r="H85" s="740">
        <v>1415</v>
      </c>
      <c r="I85" s="741">
        <v>60.965101249461441</v>
      </c>
      <c r="J85" s="740">
        <v>138353</v>
      </c>
      <c r="K85" s="740">
        <v>28175</v>
      </c>
      <c r="L85" s="740">
        <v>22265</v>
      </c>
      <c r="M85" s="743">
        <v>79.023957409050567</v>
      </c>
    </row>
    <row r="86" spans="1:13" s="749" customFormat="1" ht="13.2" x14ac:dyDescent="0.25">
      <c r="A86" s="739" t="s">
        <v>623</v>
      </c>
      <c r="B86" s="740">
        <v>36168</v>
      </c>
      <c r="C86" s="740">
        <v>25854</v>
      </c>
      <c r="D86" s="740">
        <v>20850</v>
      </c>
      <c r="E86" s="741">
        <v>80.645161290322577</v>
      </c>
      <c r="F86" s="742">
        <v>102185</v>
      </c>
      <c r="G86" s="740">
        <v>2321</v>
      </c>
      <c r="H86" s="740">
        <v>1415</v>
      </c>
      <c r="I86" s="741">
        <v>60.965101249461441</v>
      </c>
      <c r="J86" s="740">
        <v>138353</v>
      </c>
      <c r="K86" s="740">
        <v>28175</v>
      </c>
      <c r="L86" s="740">
        <v>22265</v>
      </c>
      <c r="M86" s="743">
        <v>79.023957409050567</v>
      </c>
    </row>
    <row r="87" spans="1:13" s="748" customFormat="1" ht="13.2" x14ac:dyDescent="0.25">
      <c r="A87" s="734" t="s">
        <v>624</v>
      </c>
      <c r="B87" s="735">
        <v>125214</v>
      </c>
      <c r="C87" s="735">
        <v>233631</v>
      </c>
      <c r="D87" s="735">
        <v>233063</v>
      </c>
      <c r="E87" s="746">
        <v>99.756881578215214</v>
      </c>
      <c r="F87" s="737">
        <v>423884</v>
      </c>
      <c r="G87" s="735">
        <v>205305</v>
      </c>
      <c r="H87" s="735">
        <v>205284</v>
      </c>
      <c r="I87" s="746">
        <v>99.98977131584715</v>
      </c>
      <c r="J87" s="735">
        <v>549098</v>
      </c>
      <c r="K87" s="735">
        <v>438936</v>
      </c>
      <c r="L87" s="735">
        <v>438347</v>
      </c>
      <c r="M87" s="747">
        <v>99.865811872345859</v>
      </c>
    </row>
    <row r="88" spans="1:13" x14ac:dyDescent="0.3">
      <c r="A88" s="739" t="s">
        <v>625</v>
      </c>
      <c r="B88" s="740">
        <v>66808</v>
      </c>
      <c r="C88" s="740">
        <v>63843</v>
      </c>
      <c r="D88" s="740">
        <v>63364</v>
      </c>
      <c r="E88" s="741">
        <v>99.249721974218005</v>
      </c>
      <c r="F88" s="742">
        <v>5649</v>
      </c>
      <c r="G88" s="740">
        <v>66217</v>
      </c>
      <c r="H88" s="740">
        <v>66217</v>
      </c>
      <c r="I88" s="741">
        <v>100</v>
      </c>
      <c r="J88" s="740">
        <v>72457</v>
      </c>
      <c r="K88" s="740">
        <v>130060</v>
      </c>
      <c r="L88" s="740">
        <v>129581</v>
      </c>
      <c r="M88" s="743">
        <v>99.63170844225742</v>
      </c>
    </row>
    <row r="89" spans="1:13" x14ac:dyDescent="0.3">
      <c r="A89" s="739" t="s">
        <v>626</v>
      </c>
      <c r="B89" s="740">
        <v>66808</v>
      </c>
      <c r="C89" s="740">
        <v>63843</v>
      </c>
      <c r="D89" s="740">
        <v>63364</v>
      </c>
      <c r="E89" s="741">
        <v>99.249721974218005</v>
      </c>
      <c r="F89" s="742">
        <v>5649</v>
      </c>
      <c r="G89" s="740">
        <v>66217</v>
      </c>
      <c r="H89" s="740">
        <v>66217</v>
      </c>
      <c r="I89" s="741">
        <v>100</v>
      </c>
      <c r="J89" s="740">
        <v>72457</v>
      </c>
      <c r="K89" s="740">
        <v>130060</v>
      </c>
      <c r="L89" s="740">
        <v>129581</v>
      </c>
      <c r="M89" s="743">
        <v>99.63170844225742</v>
      </c>
    </row>
    <row r="90" spans="1:13" s="749" customFormat="1" ht="13.2" x14ac:dyDescent="0.25">
      <c r="A90" s="739" t="s">
        <v>627</v>
      </c>
      <c r="B90" s="740">
        <v>0</v>
      </c>
      <c r="C90" s="740">
        <v>25</v>
      </c>
      <c r="D90" s="740">
        <v>25</v>
      </c>
      <c r="E90" s="741">
        <v>100</v>
      </c>
      <c r="F90" s="742">
        <v>102076</v>
      </c>
      <c r="G90" s="740">
        <v>23437</v>
      </c>
      <c r="H90" s="740">
        <v>23437</v>
      </c>
      <c r="I90" s="741">
        <v>100</v>
      </c>
      <c r="J90" s="740">
        <v>102076</v>
      </c>
      <c r="K90" s="740">
        <v>23462</v>
      </c>
      <c r="L90" s="740">
        <v>23462</v>
      </c>
      <c r="M90" s="743">
        <v>100</v>
      </c>
    </row>
    <row r="91" spans="1:13" x14ac:dyDescent="0.3">
      <c r="A91" s="739" t="s">
        <v>628</v>
      </c>
      <c r="B91" s="740">
        <v>0</v>
      </c>
      <c r="C91" s="740">
        <v>25</v>
      </c>
      <c r="D91" s="740">
        <v>25</v>
      </c>
      <c r="E91" s="741">
        <v>100</v>
      </c>
      <c r="F91" s="742">
        <v>102076</v>
      </c>
      <c r="G91" s="740">
        <v>23437</v>
      </c>
      <c r="H91" s="740">
        <v>23437</v>
      </c>
      <c r="I91" s="741">
        <v>100</v>
      </c>
      <c r="J91" s="740">
        <v>102076</v>
      </c>
      <c r="K91" s="740">
        <v>23462</v>
      </c>
      <c r="L91" s="740">
        <v>23462</v>
      </c>
      <c r="M91" s="743">
        <v>100</v>
      </c>
    </row>
    <row r="92" spans="1:13" x14ac:dyDescent="0.3">
      <c r="A92" s="739" t="s">
        <v>629</v>
      </c>
      <c r="B92" s="740">
        <v>13081</v>
      </c>
      <c r="C92" s="740">
        <v>80063</v>
      </c>
      <c r="D92" s="740">
        <v>80057</v>
      </c>
      <c r="E92" s="741">
        <v>99.992505901602485</v>
      </c>
      <c r="F92" s="742">
        <v>200697</v>
      </c>
      <c r="G92" s="740">
        <v>111005</v>
      </c>
      <c r="H92" s="740">
        <v>111005</v>
      </c>
      <c r="I92" s="741">
        <v>100</v>
      </c>
      <c r="J92" s="740">
        <v>213778</v>
      </c>
      <c r="K92" s="740">
        <v>191068</v>
      </c>
      <c r="L92" s="740">
        <v>191062</v>
      </c>
      <c r="M92" s="743">
        <v>99.99685975673583</v>
      </c>
    </row>
    <row r="93" spans="1:13" x14ac:dyDescent="0.3">
      <c r="A93" s="739" t="s">
        <v>630</v>
      </c>
      <c r="B93" s="740">
        <v>13081</v>
      </c>
      <c r="C93" s="740">
        <v>80063</v>
      </c>
      <c r="D93" s="740">
        <v>80057</v>
      </c>
      <c r="E93" s="741">
        <v>99.992505901602485</v>
      </c>
      <c r="F93" s="742">
        <v>200697</v>
      </c>
      <c r="G93" s="740">
        <v>111005</v>
      </c>
      <c r="H93" s="740">
        <v>111005</v>
      </c>
      <c r="I93" s="741">
        <v>100</v>
      </c>
      <c r="J93" s="740">
        <v>213778</v>
      </c>
      <c r="K93" s="740">
        <v>191068</v>
      </c>
      <c r="L93" s="740">
        <v>191062</v>
      </c>
      <c r="M93" s="743">
        <v>99.99685975673583</v>
      </c>
    </row>
    <row r="94" spans="1:13" x14ac:dyDescent="0.3">
      <c r="A94" s="739" t="s">
        <v>631</v>
      </c>
      <c r="B94" s="740">
        <v>16343</v>
      </c>
      <c r="C94" s="740">
        <v>37439</v>
      </c>
      <c r="D94" s="740">
        <v>37440</v>
      </c>
      <c r="E94" s="741">
        <v>100.00267101151206</v>
      </c>
      <c r="F94" s="742">
        <v>100232</v>
      </c>
      <c r="G94" s="740">
        <v>3612</v>
      </c>
      <c r="H94" s="740">
        <v>3611</v>
      </c>
      <c r="I94" s="741">
        <v>99.97231450719822</v>
      </c>
      <c r="J94" s="740">
        <v>116575</v>
      </c>
      <c r="K94" s="740">
        <v>41051</v>
      </c>
      <c r="L94" s="740">
        <v>41051</v>
      </c>
      <c r="M94" s="743">
        <v>100</v>
      </c>
    </row>
    <row r="95" spans="1:13" x14ac:dyDescent="0.3">
      <c r="A95" s="739" t="s">
        <v>632</v>
      </c>
      <c r="B95" s="740">
        <v>16343</v>
      </c>
      <c r="C95" s="740">
        <v>37439</v>
      </c>
      <c r="D95" s="740">
        <v>37440</v>
      </c>
      <c r="E95" s="741">
        <v>100.00267101151206</v>
      </c>
      <c r="F95" s="742">
        <v>100232</v>
      </c>
      <c r="G95" s="740">
        <v>3612</v>
      </c>
      <c r="H95" s="740">
        <v>3611</v>
      </c>
      <c r="I95" s="741">
        <v>99.97231450719822</v>
      </c>
      <c r="J95" s="740">
        <v>116575</v>
      </c>
      <c r="K95" s="740">
        <v>41051</v>
      </c>
      <c r="L95" s="740">
        <v>41051</v>
      </c>
      <c r="M95" s="743">
        <v>100</v>
      </c>
    </row>
    <row r="96" spans="1:13" x14ac:dyDescent="0.3">
      <c r="A96" s="739" t="s">
        <v>633</v>
      </c>
      <c r="B96" s="740">
        <v>597</v>
      </c>
      <c r="C96" s="740">
        <v>545</v>
      </c>
      <c r="D96" s="740">
        <v>545</v>
      </c>
      <c r="E96" s="741">
        <v>100</v>
      </c>
      <c r="F96" s="742">
        <v>0</v>
      </c>
      <c r="G96" s="740">
        <v>0</v>
      </c>
      <c r="H96" s="740">
        <v>0</v>
      </c>
      <c r="I96" s="741">
        <v>0</v>
      </c>
      <c r="J96" s="740">
        <v>597</v>
      </c>
      <c r="K96" s="740">
        <v>545</v>
      </c>
      <c r="L96" s="740">
        <v>545</v>
      </c>
      <c r="M96" s="743">
        <v>100</v>
      </c>
    </row>
    <row r="97" spans="1:13" x14ac:dyDescent="0.3">
      <c r="A97" s="739" t="s">
        <v>634</v>
      </c>
      <c r="B97" s="740">
        <v>597</v>
      </c>
      <c r="C97" s="740">
        <v>545</v>
      </c>
      <c r="D97" s="740">
        <v>545</v>
      </c>
      <c r="E97" s="741">
        <v>100</v>
      </c>
      <c r="F97" s="742">
        <v>0</v>
      </c>
      <c r="G97" s="740">
        <v>0</v>
      </c>
      <c r="H97" s="740">
        <v>0</v>
      </c>
      <c r="I97" s="741">
        <v>0</v>
      </c>
      <c r="J97" s="740">
        <v>597</v>
      </c>
      <c r="K97" s="740">
        <v>545</v>
      </c>
      <c r="L97" s="740">
        <v>545</v>
      </c>
      <c r="M97" s="743">
        <v>100</v>
      </c>
    </row>
    <row r="98" spans="1:13" x14ac:dyDescent="0.3">
      <c r="A98" s="739" t="s">
        <v>635</v>
      </c>
      <c r="B98" s="740">
        <v>28385</v>
      </c>
      <c r="C98" s="740">
        <v>51716</v>
      </c>
      <c r="D98" s="740">
        <v>51632</v>
      </c>
      <c r="E98" s="741">
        <v>99.837574445046016</v>
      </c>
      <c r="F98" s="742">
        <v>15230</v>
      </c>
      <c r="G98" s="740">
        <v>1034</v>
      </c>
      <c r="H98" s="740">
        <v>1014</v>
      </c>
      <c r="I98" s="741">
        <v>98.065764023210832</v>
      </c>
      <c r="J98" s="740">
        <v>43615</v>
      </c>
      <c r="K98" s="740">
        <v>52750</v>
      </c>
      <c r="L98" s="740">
        <v>52646</v>
      </c>
      <c r="M98" s="743">
        <v>99.802843601895731</v>
      </c>
    </row>
    <row r="99" spans="1:13" s="749" customFormat="1" ht="13.2" x14ac:dyDescent="0.25">
      <c r="A99" s="739" t="s">
        <v>636</v>
      </c>
      <c r="B99" s="740">
        <v>28385</v>
      </c>
      <c r="C99" s="740">
        <v>51716</v>
      </c>
      <c r="D99" s="740">
        <v>51632</v>
      </c>
      <c r="E99" s="741">
        <v>99.837574445046016</v>
      </c>
      <c r="F99" s="742">
        <v>15230</v>
      </c>
      <c r="G99" s="740">
        <v>1034</v>
      </c>
      <c r="H99" s="740">
        <v>1014</v>
      </c>
      <c r="I99" s="741">
        <v>98.065764023210832</v>
      </c>
      <c r="J99" s="740">
        <v>43615</v>
      </c>
      <c r="K99" s="740">
        <v>52750</v>
      </c>
      <c r="L99" s="740">
        <v>52646</v>
      </c>
      <c r="M99" s="743">
        <v>99.802843601895731</v>
      </c>
    </row>
    <row r="100" spans="1:13" s="748" customFormat="1" ht="13.2" x14ac:dyDescent="0.25">
      <c r="A100" s="734" t="s">
        <v>637</v>
      </c>
      <c r="B100" s="735">
        <v>74558</v>
      </c>
      <c r="C100" s="735">
        <v>59796</v>
      </c>
      <c r="D100" s="735">
        <v>58106</v>
      </c>
      <c r="E100" s="746">
        <v>97.173723994916045</v>
      </c>
      <c r="F100" s="737">
        <v>217872</v>
      </c>
      <c r="G100" s="735">
        <v>45043</v>
      </c>
      <c r="H100" s="735">
        <v>45035</v>
      </c>
      <c r="I100" s="746">
        <v>99.982239193659396</v>
      </c>
      <c r="J100" s="735">
        <v>292430</v>
      </c>
      <c r="K100" s="735">
        <v>104839</v>
      </c>
      <c r="L100" s="735">
        <v>103141</v>
      </c>
      <c r="M100" s="747">
        <v>98.380373715888169</v>
      </c>
    </row>
    <row r="101" spans="1:13" x14ac:dyDescent="0.3">
      <c r="A101" s="739" t="s">
        <v>638</v>
      </c>
      <c r="B101" s="740">
        <v>72043</v>
      </c>
      <c r="C101" s="740">
        <v>55027</v>
      </c>
      <c r="D101" s="740">
        <v>53337</v>
      </c>
      <c r="E101" s="741">
        <v>96.928780416886255</v>
      </c>
      <c r="F101" s="742">
        <v>97724</v>
      </c>
      <c r="G101" s="740">
        <v>42624</v>
      </c>
      <c r="H101" s="740">
        <v>42616</v>
      </c>
      <c r="I101" s="741">
        <v>99.98123123123122</v>
      </c>
      <c r="J101" s="740">
        <v>169767</v>
      </c>
      <c r="K101" s="740">
        <v>97651</v>
      </c>
      <c r="L101" s="740">
        <v>95953</v>
      </c>
      <c r="M101" s="743">
        <v>98.261154519666988</v>
      </c>
    </row>
    <row r="102" spans="1:13" ht="12" customHeight="1" x14ac:dyDescent="0.3">
      <c r="A102" s="739" t="s">
        <v>639</v>
      </c>
      <c r="B102" s="740">
        <v>72043</v>
      </c>
      <c r="C102" s="740">
        <v>55027</v>
      </c>
      <c r="D102" s="740">
        <v>53337</v>
      </c>
      <c r="E102" s="741">
        <v>96.928780416886255</v>
      </c>
      <c r="F102" s="742">
        <v>97724</v>
      </c>
      <c r="G102" s="740">
        <v>42624</v>
      </c>
      <c r="H102" s="740">
        <v>42616</v>
      </c>
      <c r="I102" s="741">
        <v>99.98123123123122</v>
      </c>
      <c r="J102" s="740">
        <v>169767</v>
      </c>
      <c r="K102" s="740">
        <v>97651</v>
      </c>
      <c r="L102" s="740">
        <v>95953</v>
      </c>
      <c r="M102" s="743">
        <v>98.261154519666988</v>
      </c>
    </row>
    <row r="103" spans="1:13" s="749" customFormat="1" ht="13.2" x14ac:dyDescent="0.25">
      <c r="A103" s="739" t="s">
        <v>640</v>
      </c>
      <c r="B103" s="740">
        <v>0</v>
      </c>
      <c r="C103" s="740">
        <v>2816</v>
      </c>
      <c r="D103" s="740">
        <v>2816</v>
      </c>
      <c r="E103" s="741">
        <v>100</v>
      </c>
      <c r="F103" s="742">
        <v>0</v>
      </c>
      <c r="G103" s="740">
        <v>129</v>
      </c>
      <c r="H103" s="740">
        <v>129</v>
      </c>
      <c r="I103" s="741">
        <v>100</v>
      </c>
      <c r="J103" s="740">
        <v>0</v>
      </c>
      <c r="K103" s="740">
        <v>2945</v>
      </c>
      <c r="L103" s="740">
        <v>2945</v>
      </c>
      <c r="M103" s="743">
        <v>100</v>
      </c>
    </row>
    <row r="104" spans="1:13" x14ac:dyDescent="0.3">
      <c r="A104" s="739" t="s">
        <v>641</v>
      </c>
      <c r="B104" s="740">
        <v>0</v>
      </c>
      <c r="C104" s="740">
        <v>2816</v>
      </c>
      <c r="D104" s="740">
        <v>2816</v>
      </c>
      <c r="E104" s="741">
        <v>100</v>
      </c>
      <c r="F104" s="742">
        <v>0</v>
      </c>
      <c r="G104" s="740">
        <v>129</v>
      </c>
      <c r="H104" s="740">
        <v>129</v>
      </c>
      <c r="I104" s="741">
        <v>100</v>
      </c>
      <c r="J104" s="740">
        <v>0</v>
      </c>
      <c r="K104" s="740">
        <v>2945</v>
      </c>
      <c r="L104" s="740">
        <v>2945</v>
      </c>
      <c r="M104" s="743">
        <v>100</v>
      </c>
    </row>
    <row r="105" spans="1:13" x14ac:dyDescent="0.3">
      <c r="A105" s="739" t="s">
        <v>642</v>
      </c>
      <c r="B105" s="740">
        <v>0</v>
      </c>
      <c r="C105" s="740">
        <v>249</v>
      </c>
      <c r="D105" s="740">
        <v>249</v>
      </c>
      <c r="E105" s="741">
        <v>100</v>
      </c>
      <c r="F105" s="742">
        <v>0</v>
      </c>
      <c r="G105" s="740">
        <v>2290</v>
      </c>
      <c r="H105" s="740">
        <v>2290</v>
      </c>
      <c r="I105" s="741">
        <v>100</v>
      </c>
      <c r="J105" s="740">
        <v>0</v>
      </c>
      <c r="K105" s="740">
        <v>2539</v>
      </c>
      <c r="L105" s="740">
        <v>2539</v>
      </c>
      <c r="M105" s="743">
        <v>100</v>
      </c>
    </row>
    <row r="106" spans="1:13" x14ac:dyDescent="0.3">
      <c r="A106" s="739" t="s">
        <v>643</v>
      </c>
      <c r="B106" s="740">
        <v>0</v>
      </c>
      <c r="C106" s="740">
        <v>249</v>
      </c>
      <c r="D106" s="740">
        <v>249</v>
      </c>
      <c r="E106" s="741">
        <v>100</v>
      </c>
      <c r="F106" s="742">
        <v>0</v>
      </c>
      <c r="G106" s="740">
        <v>2290</v>
      </c>
      <c r="H106" s="740">
        <v>2290</v>
      </c>
      <c r="I106" s="741">
        <v>100</v>
      </c>
      <c r="J106" s="740">
        <v>0</v>
      </c>
      <c r="K106" s="740">
        <v>2539</v>
      </c>
      <c r="L106" s="740">
        <v>2539</v>
      </c>
      <c r="M106" s="743">
        <v>100</v>
      </c>
    </row>
    <row r="107" spans="1:13" x14ac:dyDescent="0.3">
      <c r="A107" s="739" t="s">
        <v>644</v>
      </c>
      <c r="B107" s="740">
        <v>2515</v>
      </c>
      <c r="C107" s="740">
        <v>1704</v>
      </c>
      <c r="D107" s="740">
        <v>1704</v>
      </c>
      <c r="E107" s="741">
        <v>100</v>
      </c>
      <c r="F107" s="742">
        <v>120148</v>
      </c>
      <c r="G107" s="740">
        <v>0</v>
      </c>
      <c r="H107" s="740">
        <v>0</v>
      </c>
      <c r="I107" s="741">
        <v>0</v>
      </c>
      <c r="J107" s="740">
        <v>122663</v>
      </c>
      <c r="K107" s="740">
        <v>1704</v>
      </c>
      <c r="L107" s="740">
        <v>1704</v>
      </c>
      <c r="M107" s="743">
        <v>100</v>
      </c>
    </row>
    <row r="108" spans="1:13" s="748" customFormat="1" ht="13.2" x14ac:dyDescent="0.25">
      <c r="A108" s="734" t="s">
        <v>645</v>
      </c>
      <c r="B108" s="735">
        <v>316826</v>
      </c>
      <c r="C108" s="735">
        <v>909204</v>
      </c>
      <c r="D108" s="735">
        <v>842039</v>
      </c>
      <c r="E108" s="746">
        <v>92.612768971539936</v>
      </c>
      <c r="F108" s="737">
        <v>205584</v>
      </c>
      <c r="G108" s="735">
        <v>52096</v>
      </c>
      <c r="H108" s="735">
        <v>52089</v>
      </c>
      <c r="I108" s="746">
        <v>99.986563267813267</v>
      </c>
      <c r="J108" s="735">
        <v>522410</v>
      </c>
      <c r="K108" s="735">
        <v>961300</v>
      </c>
      <c r="L108" s="735">
        <v>894128</v>
      </c>
      <c r="M108" s="747">
        <v>93.012379070009359</v>
      </c>
    </row>
    <row r="109" spans="1:13" s="749" customFormat="1" ht="13.2" x14ac:dyDescent="0.25">
      <c r="A109" s="739" t="s">
        <v>646</v>
      </c>
      <c r="B109" s="740">
        <v>850</v>
      </c>
      <c r="C109" s="740">
        <v>754</v>
      </c>
      <c r="D109" s="740">
        <v>718</v>
      </c>
      <c r="E109" s="741">
        <v>95.225464190981441</v>
      </c>
      <c r="F109" s="742">
        <v>0</v>
      </c>
      <c r="G109" s="740">
        <v>0</v>
      </c>
      <c r="H109" s="740">
        <v>0</v>
      </c>
      <c r="I109" s="741">
        <v>0</v>
      </c>
      <c r="J109" s="740">
        <v>850</v>
      </c>
      <c r="K109" s="740">
        <v>754</v>
      </c>
      <c r="L109" s="740">
        <v>718</v>
      </c>
      <c r="M109" s="743">
        <v>95.225464190981441</v>
      </c>
    </row>
    <row r="110" spans="1:13" x14ac:dyDescent="0.3">
      <c r="A110" s="739" t="s">
        <v>647</v>
      </c>
      <c r="B110" s="740">
        <v>9580</v>
      </c>
      <c r="C110" s="740">
        <v>9481</v>
      </c>
      <c r="D110" s="740">
        <v>9357</v>
      </c>
      <c r="E110" s="741">
        <v>98.692121084273808</v>
      </c>
      <c r="F110" s="742">
        <v>50</v>
      </c>
      <c r="G110" s="740">
        <v>10</v>
      </c>
      <c r="H110" s="740">
        <v>10</v>
      </c>
      <c r="I110" s="741">
        <v>100</v>
      </c>
      <c r="J110" s="740">
        <v>9630</v>
      </c>
      <c r="K110" s="740">
        <v>9491</v>
      </c>
      <c r="L110" s="740">
        <v>9367</v>
      </c>
      <c r="M110" s="743">
        <v>98.693499104414713</v>
      </c>
    </row>
    <row r="111" spans="1:13" ht="12" customHeight="1" x14ac:dyDescent="0.3">
      <c r="A111" s="739" t="s">
        <v>648</v>
      </c>
      <c r="B111" s="740">
        <v>7690</v>
      </c>
      <c r="C111" s="740">
        <v>7388</v>
      </c>
      <c r="D111" s="740">
        <v>7264</v>
      </c>
      <c r="E111" s="741">
        <v>98.32160259880888</v>
      </c>
      <c r="F111" s="742">
        <v>0</v>
      </c>
      <c r="G111" s="740">
        <v>6</v>
      </c>
      <c r="H111" s="740">
        <v>6</v>
      </c>
      <c r="I111" s="741">
        <v>100</v>
      </c>
      <c r="J111" s="740">
        <v>7690</v>
      </c>
      <c r="K111" s="740">
        <v>7394</v>
      </c>
      <c r="L111" s="740">
        <v>7270</v>
      </c>
      <c r="M111" s="743">
        <v>98.322964565864211</v>
      </c>
    </row>
    <row r="112" spans="1:13" s="749" customFormat="1" ht="13.2" x14ac:dyDescent="0.25">
      <c r="A112" s="739" t="s">
        <v>649</v>
      </c>
      <c r="B112" s="740">
        <v>832</v>
      </c>
      <c r="C112" s="740">
        <v>983</v>
      </c>
      <c r="D112" s="740">
        <v>983</v>
      </c>
      <c r="E112" s="741">
        <v>100</v>
      </c>
      <c r="F112" s="742">
        <v>0</v>
      </c>
      <c r="G112" s="740">
        <v>0</v>
      </c>
      <c r="H112" s="740">
        <v>0</v>
      </c>
      <c r="I112" s="741">
        <v>0</v>
      </c>
      <c r="J112" s="740">
        <v>832</v>
      </c>
      <c r="K112" s="740">
        <v>983</v>
      </c>
      <c r="L112" s="740">
        <v>983</v>
      </c>
      <c r="M112" s="743">
        <v>100</v>
      </c>
    </row>
    <row r="113" spans="1:13" s="749" customFormat="1" ht="13.2" x14ac:dyDescent="0.25">
      <c r="A113" s="739" t="s">
        <v>650</v>
      </c>
      <c r="B113" s="740">
        <v>653</v>
      </c>
      <c r="C113" s="740">
        <v>718</v>
      </c>
      <c r="D113" s="740">
        <v>718</v>
      </c>
      <c r="E113" s="741">
        <v>100</v>
      </c>
      <c r="F113" s="742">
        <v>50</v>
      </c>
      <c r="G113" s="740">
        <v>4</v>
      </c>
      <c r="H113" s="740">
        <v>4</v>
      </c>
      <c r="I113" s="741">
        <v>100</v>
      </c>
      <c r="J113" s="740">
        <v>703</v>
      </c>
      <c r="K113" s="740">
        <v>722</v>
      </c>
      <c r="L113" s="740">
        <v>722</v>
      </c>
      <c r="M113" s="743">
        <v>100</v>
      </c>
    </row>
    <row r="114" spans="1:13" x14ac:dyDescent="0.3">
      <c r="A114" s="739" t="s">
        <v>651</v>
      </c>
      <c r="B114" s="740">
        <v>405</v>
      </c>
      <c r="C114" s="740">
        <v>392</v>
      </c>
      <c r="D114" s="740">
        <v>392</v>
      </c>
      <c r="E114" s="741">
        <v>100</v>
      </c>
      <c r="F114" s="742">
        <v>0</v>
      </c>
      <c r="G114" s="740">
        <v>0</v>
      </c>
      <c r="H114" s="740">
        <v>0</v>
      </c>
      <c r="I114" s="741">
        <v>0</v>
      </c>
      <c r="J114" s="740">
        <v>405</v>
      </c>
      <c r="K114" s="740">
        <v>392</v>
      </c>
      <c r="L114" s="740">
        <v>392</v>
      </c>
      <c r="M114" s="743">
        <v>100</v>
      </c>
    </row>
    <row r="115" spans="1:13" x14ac:dyDescent="0.3">
      <c r="A115" s="739" t="s">
        <v>652</v>
      </c>
      <c r="B115" s="740">
        <v>12856</v>
      </c>
      <c r="C115" s="740">
        <v>189369</v>
      </c>
      <c r="D115" s="740">
        <v>189369</v>
      </c>
      <c r="E115" s="741">
        <v>100</v>
      </c>
      <c r="F115" s="742">
        <v>98</v>
      </c>
      <c r="G115" s="740">
        <v>33528</v>
      </c>
      <c r="H115" s="740">
        <v>33528</v>
      </c>
      <c r="I115" s="741">
        <v>100</v>
      </c>
      <c r="J115" s="740">
        <v>12954</v>
      </c>
      <c r="K115" s="740">
        <v>222897</v>
      </c>
      <c r="L115" s="740">
        <v>222897</v>
      </c>
      <c r="M115" s="743">
        <v>100</v>
      </c>
    </row>
    <row r="116" spans="1:13" x14ac:dyDescent="0.3">
      <c r="A116" s="739" t="s">
        <v>653</v>
      </c>
      <c r="B116" s="740">
        <v>12796</v>
      </c>
      <c r="C116" s="740">
        <v>183108</v>
      </c>
      <c r="D116" s="740">
        <v>183108</v>
      </c>
      <c r="E116" s="741">
        <v>100</v>
      </c>
      <c r="F116" s="742">
        <v>98</v>
      </c>
      <c r="G116" s="740">
        <v>30021</v>
      </c>
      <c r="H116" s="740">
        <v>30021</v>
      </c>
      <c r="I116" s="741">
        <v>100</v>
      </c>
      <c r="J116" s="740">
        <v>12894</v>
      </c>
      <c r="K116" s="740">
        <v>213129</v>
      </c>
      <c r="L116" s="740">
        <v>213129</v>
      </c>
      <c r="M116" s="743">
        <v>100</v>
      </c>
    </row>
    <row r="117" spans="1:13" x14ac:dyDescent="0.3">
      <c r="A117" s="739" t="s">
        <v>654</v>
      </c>
      <c r="B117" s="740">
        <v>60</v>
      </c>
      <c r="C117" s="740">
        <v>5869</v>
      </c>
      <c r="D117" s="740">
        <v>5869</v>
      </c>
      <c r="E117" s="741">
        <v>100</v>
      </c>
      <c r="F117" s="742">
        <v>0</v>
      </c>
      <c r="G117" s="740">
        <v>3507</v>
      </c>
      <c r="H117" s="740">
        <v>3507</v>
      </c>
      <c r="I117" s="741">
        <v>100</v>
      </c>
      <c r="J117" s="740">
        <v>60</v>
      </c>
      <c r="K117" s="740">
        <v>9376</v>
      </c>
      <c r="L117" s="740">
        <v>9376</v>
      </c>
      <c r="M117" s="743">
        <v>100</v>
      </c>
    </row>
    <row r="118" spans="1:13" x14ac:dyDescent="0.3">
      <c r="A118" s="739" t="s">
        <v>655</v>
      </c>
      <c r="B118" s="740">
        <v>0</v>
      </c>
      <c r="C118" s="740">
        <v>392</v>
      </c>
      <c r="D118" s="740">
        <v>392</v>
      </c>
      <c r="E118" s="741">
        <v>100</v>
      </c>
      <c r="F118" s="742">
        <v>0</v>
      </c>
      <c r="G118" s="740">
        <v>0</v>
      </c>
      <c r="H118" s="740">
        <v>0</v>
      </c>
      <c r="I118" s="741">
        <v>0</v>
      </c>
      <c r="J118" s="740">
        <v>0</v>
      </c>
      <c r="K118" s="740">
        <v>392</v>
      </c>
      <c r="L118" s="740">
        <v>392</v>
      </c>
      <c r="M118" s="743">
        <v>100</v>
      </c>
    </row>
    <row r="119" spans="1:13" x14ac:dyDescent="0.3">
      <c r="A119" s="739" t="s">
        <v>656</v>
      </c>
      <c r="B119" s="740">
        <v>66497</v>
      </c>
      <c r="C119" s="740">
        <v>82493</v>
      </c>
      <c r="D119" s="740">
        <v>85226</v>
      </c>
      <c r="E119" s="741">
        <v>103.3130083764683</v>
      </c>
      <c r="F119" s="742">
        <v>0</v>
      </c>
      <c r="G119" s="740">
        <v>4628</v>
      </c>
      <c r="H119" s="740">
        <v>4766</v>
      </c>
      <c r="I119" s="741">
        <v>102.9818496110631</v>
      </c>
      <c r="J119" s="740">
        <v>66497</v>
      </c>
      <c r="K119" s="740">
        <v>87121</v>
      </c>
      <c r="L119" s="740">
        <v>89992</v>
      </c>
      <c r="M119" s="743">
        <v>103.29541671927549</v>
      </c>
    </row>
    <row r="120" spans="1:13" x14ac:dyDescent="0.3">
      <c r="A120" s="739" t="s">
        <v>657</v>
      </c>
      <c r="B120" s="740">
        <v>66497</v>
      </c>
      <c r="C120" s="740">
        <v>82493</v>
      </c>
      <c r="D120" s="740">
        <v>85226</v>
      </c>
      <c r="E120" s="741">
        <v>103.3130083764683</v>
      </c>
      <c r="F120" s="742">
        <v>0</v>
      </c>
      <c r="G120" s="740">
        <v>4628</v>
      </c>
      <c r="H120" s="740">
        <v>4766</v>
      </c>
      <c r="I120" s="741">
        <v>102.9818496110631</v>
      </c>
      <c r="J120" s="740">
        <v>66497</v>
      </c>
      <c r="K120" s="740">
        <v>87121</v>
      </c>
      <c r="L120" s="740">
        <v>89992</v>
      </c>
      <c r="M120" s="743">
        <v>103.29541671927549</v>
      </c>
    </row>
    <row r="121" spans="1:13" x14ac:dyDescent="0.3">
      <c r="A121" s="739" t="s">
        <v>658</v>
      </c>
      <c r="B121" s="740">
        <v>0</v>
      </c>
      <c r="C121" s="740">
        <v>327</v>
      </c>
      <c r="D121" s="740">
        <v>327</v>
      </c>
      <c r="E121" s="741">
        <v>100</v>
      </c>
      <c r="F121" s="742">
        <v>0</v>
      </c>
      <c r="G121" s="740">
        <v>1</v>
      </c>
      <c r="H121" s="740">
        <v>1</v>
      </c>
      <c r="I121" s="741">
        <v>100</v>
      </c>
      <c r="J121" s="740">
        <v>0</v>
      </c>
      <c r="K121" s="740">
        <v>328</v>
      </c>
      <c r="L121" s="740">
        <v>328</v>
      </c>
      <c r="M121" s="743">
        <v>100</v>
      </c>
    </row>
    <row r="122" spans="1:13" x14ac:dyDescent="0.3">
      <c r="A122" s="739" t="s">
        <v>659</v>
      </c>
      <c r="B122" s="740">
        <v>0</v>
      </c>
      <c r="C122" s="740">
        <v>327</v>
      </c>
      <c r="D122" s="740">
        <v>327</v>
      </c>
      <c r="E122" s="741">
        <v>100</v>
      </c>
      <c r="F122" s="742">
        <v>0</v>
      </c>
      <c r="G122" s="740">
        <v>1</v>
      </c>
      <c r="H122" s="740">
        <v>1</v>
      </c>
      <c r="I122" s="741">
        <v>100</v>
      </c>
      <c r="J122" s="740">
        <v>0</v>
      </c>
      <c r="K122" s="740">
        <v>328</v>
      </c>
      <c r="L122" s="740">
        <v>328</v>
      </c>
      <c r="M122" s="743">
        <v>100</v>
      </c>
    </row>
    <row r="123" spans="1:13" x14ac:dyDescent="0.3">
      <c r="A123" s="739" t="s">
        <v>660</v>
      </c>
      <c r="B123" s="740">
        <v>227043</v>
      </c>
      <c r="C123" s="740">
        <v>626780</v>
      </c>
      <c r="D123" s="740">
        <v>557042</v>
      </c>
      <c r="E123" s="741">
        <v>88.873607964517049</v>
      </c>
      <c r="F123" s="742">
        <v>205436</v>
      </c>
      <c r="G123" s="740">
        <v>13929</v>
      </c>
      <c r="H123" s="740">
        <v>13784</v>
      </c>
      <c r="I123" s="741">
        <v>98.959006389546985</v>
      </c>
      <c r="J123" s="740">
        <v>432479</v>
      </c>
      <c r="K123" s="740">
        <v>640709</v>
      </c>
      <c r="L123" s="740">
        <v>570826</v>
      </c>
      <c r="M123" s="743">
        <v>89.092864311255184</v>
      </c>
    </row>
    <row r="124" spans="1:13" ht="12" customHeight="1" x14ac:dyDescent="0.3">
      <c r="A124" s="739" t="s">
        <v>661</v>
      </c>
      <c r="B124" s="740">
        <v>227043</v>
      </c>
      <c r="C124" s="740">
        <v>626780</v>
      </c>
      <c r="D124" s="740">
        <v>557042</v>
      </c>
      <c r="E124" s="741">
        <v>88.873607964517049</v>
      </c>
      <c r="F124" s="742">
        <v>205436</v>
      </c>
      <c r="G124" s="740">
        <v>13929</v>
      </c>
      <c r="H124" s="740">
        <v>13784</v>
      </c>
      <c r="I124" s="741">
        <v>98.959006389546985</v>
      </c>
      <c r="J124" s="740">
        <v>432479</v>
      </c>
      <c r="K124" s="740">
        <v>640709</v>
      </c>
      <c r="L124" s="740">
        <v>570826</v>
      </c>
      <c r="M124" s="743">
        <v>89.092864311255184</v>
      </c>
    </row>
    <row r="125" spans="1:13" s="748" customFormat="1" ht="13.2" x14ac:dyDescent="0.25">
      <c r="A125" s="734" t="s">
        <v>662</v>
      </c>
      <c r="B125" s="735">
        <v>414739</v>
      </c>
      <c r="C125" s="735">
        <v>450280</v>
      </c>
      <c r="D125" s="735">
        <v>449603</v>
      </c>
      <c r="E125" s="746">
        <v>99.849649107222177</v>
      </c>
      <c r="F125" s="737">
        <v>54731</v>
      </c>
      <c r="G125" s="735">
        <v>78291</v>
      </c>
      <c r="H125" s="735">
        <v>77992</v>
      </c>
      <c r="I125" s="746">
        <v>99.618091479224944</v>
      </c>
      <c r="J125" s="735">
        <v>469470</v>
      </c>
      <c r="K125" s="735">
        <v>528571</v>
      </c>
      <c r="L125" s="735">
        <v>527595</v>
      </c>
      <c r="M125" s="747">
        <v>99.815351201636105</v>
      </c>
    </row>
    <row r="126" spans="1:13" x14ac:dyDescent="0.3">
      <c r="A126" s="739" t="s">
        <v>663</v>
      </c>
      <c r="B126" s="740">
        <v>115474</v>
      </c>
      <c r="C126" s="740">
        <v>124512</v>
      </c>
      <c r="D126" s="740">
        <v>124510</v>
      </c>
      <c r="E126" s="741">
        <v>99.998393729118476</v>
      </c>
      <c r="F126" s="742">
        <v>16800</v>
      </c>
      <c r="G126" s="740">
        <v>17266</v>
      </c>
      <c r="H126" s="740">
        <v>17167</v>
      </c>
      <c r="I126" s="741">
        <v>99.426618788370206</v>
      </c>
      <c r="J126" s="740">
        <v>132274</v>
      </c>
      <c r="K126" s="740">
        <v>141778</v>
      </c>
      <c r="L126" s="740">
        <v>141677</v>
      </c>
      <c r="M126" s="743">
        <v>99.928761867144416</v>
      </c>
    </row>
    <row r="127" spans="1:13" x14ac:dyDescent="0.3">
      <c r="A127" s="739" t="s">
        <v>664</v>
      </c>
      <c r="B127" s="740">
        <v>115474</v>
      </c>
      <c r="C127" s="740">
        <v>124512</v>
      </c>
      <c r="D127" s="740">
        <v>124510</v>
      </c>
      <c r="E127" s="741">
        <v>99.998393729118476</v>
      </c>
      <c r="F127" s="742">
        <v>16800</v>
      </c>
      <c r="G127" s="740">
        <v>17266</v>
      </c>
      <c r="H127" s="740">
        <v>17167</v>
      </c>
      <c r="I127" s="741">
        <v>99.426618788370206</v>
      </c>
      <c r="J127" s="740">
        <v>132274</v>
      </c>
      <c r="K127" s="740">
        <v>141778</v>
      </c>
      <c r="L127" s="740">
        <v>141677</v>
      </c>
      <c r="M127" s="743">
        <v>99.928761867144416</v>
      </c>
    </row>
    <row r="128" spans="1:13" s="749" customFormat="1" ht="13.2" x14ac:dyDescent="0.25">
      <c r="A128" s="739" t="s">
        <v>665</v>
      </c>
      <c r="B128" s="740">
        <v>169265</v>
      </c>
      <c r="C128" s="740">
        <v>173910</v>
      </c>
      <c r="D128" s="740">
        <v>173385</v>
      </c>
      <c r="E128" s="741">
        <v>99.69811971709504</v>
      </c>
      <c r="F128" s="742">
        <v>37879</v>
      </c>
      <c r="G128" s="740">
        <v>57164</v>
      </c>
      <c r="H128" s="740">
        <v>57054</v>
      </c>
      <c r="I128" s="741">
        <v>99.807571198656504</v>
      </c>
      <c r="J128" s="740">
        <v>207144</v>
      </c>
      <c r="K128" s="740">
        <v>231074</v>
      </c>
      <c r="L128" s="740">
        <v>230439</v>
      </c>
      <c r="M128" s="743">
        <v>99.725196257475957</v>
      </c>
    </row>
    <row r="129" spans="1:13" x14ac:dyDescent="0.3">
      <c r="A129" s="739" t="s">
        <v>666</v>
      </c>
      <c r="B129" s="740">
        <v>169265</v>
      </c>
      <c r="C129" s="740">
        <v>173910</v>
      </c>
      <c r="D129" s="740">
        <v>173385</v>
      </c>
      <c r="E129" s="741">
        <v>99.69811971709504</v>
      </c>
      <c r="F129" s="742">
        <v>37879</v>
      </c>
      <c r="G129" s="740">
        <v>57164</v>
      </c>
      <c r="H129" s="740">
        <v>57054</v>
      </c>
      <c r="I129" s="741">
        <v>99.807571198656504</v>
      </c>
      <c r="J129" s="740">
        <v>207144</v>
      </c>
      <c r="K129" s="740">
        <v>231074</v>
      </c>
      <c r="L129" s="740">
        <v>230439</v>
      </c>
      <c r="M129" s="743">
        <v>99.725196257475957</v>
      </c>
    </row>
    <row r="130" spans="1:13" x14ac:dyDescent="0.3">
      <c r="A130" s="739" t="s">
        <v>667</v>
      </c>
      <c r="B130" s="740">
        <v>46798</v>
      </c>
      <c r="C130" s="740">
        <v>68090</v>
      </c>
      <c r="D130" s="740">
        <v>68087</v>
      </c>
      <c r="E130" s="741">
        <v>99.99559406667646</v>
      </c>
      <c r="F130" s="742">
        <v>0</v>
      </c>
      <c r="G130" s="740">
        <v>3117</v>
      </c>
      <c r="H130" s="740">
        <v>3117</v>
      </c>
      <c r="I130" s="741">
        <v>100</v>
      </c>
      <c r="J130" s="740">
        <v>46798</v>
      </c>
      <c r="K130" s="740">
        <v>71207</v>
      </c>
      <c r="L130" s="740">
        <v>71204</v>
      </c>
      <c r="M130" s="743">
        <v>99.995786931060152</v>
      </c>
    </row>
    <row r="131" spans="1:13" x14ac:dyDescent="0.3">
      <c r="A131" s="739" t="s">
        <v>668</v>
      </c>
      <c r="B131" s="740">
        <v>46798</v>
      </c>
      <c r="C131" s="740">
        <v>68090</v>
      </c>
      <c r="D131" s="740">
        <v>68087</v>
      </c>
      <c r="E131" s="741">
        <v>99.99559406667646</v>
      </c>
      <c r="F131" s="742">
        <v>0</v>
      </c>
      <c r="G131" s="740">
        <v>3117</v>
      </c>
      <c r="H131" s="740">
        <v>3117</v>
      </c>
      <c r="I131" s="741">
        <v>100</v>
      </c>
      <c r="J131" s="740">
        <v>46798</v>
      </c>
      <c r="K131" s="740">
        <v>71207</v>
      </c>
      <c r="L131" s="740">
        <v>71204</v>
      </c>
      <c r="M131" s="743">
        <v>99.995786931060152</v>
      </c>
    </row>
    <row r="132" spans="1:13" x14ac:dyDescent="0.3">
      <c r="A132" s="739" t="s">
        <v>669</v>
      </c>
      <c r="B132" s="740">
        <v>66004</v>
      </c>
      <c r="C132" s="740">
        <v>67482</v>
      </c>
      <c r="D132" s="740">
        <v>67465</v>
      </c>
      <c r="E132" s="741">
        <v>99.974808096974016</v>
      </c>
      <c r="F132" s="742">
        <v>52</v>
      </c>
      <c r="G132" s="740">
        <v>559</v>
      </c>
      <c r="H132" s="740">
        <v>503</v>
      </c>
      <c r="I132" s="741">
        <v>89.982110912343472</v>
      </c>
      <c r="J132" s="740">
        <v>66056</v>
      </c>
      <c r="K132" s="740">
        <v>68041</v>
      </c>
      <c r="L132" s="740">
        <v>67968</v>
      </c>
      <c r="M132" s="743">
        <v>99.892711747328818</v>
      </c>
    </row>
    <row r="133" spans="1:13" x14ac:dyDescent="0.3">
      <c r="A133" s="739" t="s">
        <v>670</v>
      </c>
      <c r="B133" s="740">
        <v>66004</v>
      </c>
      <c r="C133" s="740">
        <v>67482</v>
      </c>
      <c r="D133" s="740">
        <v>67465</v>
      </c>
      <c r="E133" s="741">
        <v>99.974808096974016</v>
      </c>
      <c r="F133" s="742">
        <v>52</v>
      </c>
      <c r="G133" s="740">
        <v>559</v>
      </c>
      <c r="H133" s="740">
        <v>503</v>
      </c>
      <c r="I133" s="741">
        <v>89.982110912343472</v>
      </c>
      <c r="J133" s="740">
        <v>66056</v>
      </c>
      <c r="K133" s="740">
        <v>68041</v>
      </c>
      <c r="L133" s="740">
        <v>67968</v>
      </c>
      <c r="M133" s="743">
        <v>99.892711747328818</v>
      </c>
    </row>
    <row r="134" spans="1:13" x14ac:dyDescent="0.3">
      <c r="A134" s="739" t="s">
        <v>671</v>
      </c>
      <c r="B134" s="740">
        <v>795</v>
      </c>
      <c r="C134" s="740">
        <v>673</v>
      </c>
      <c r="D134" s="740">
        <v>674</v>
      </c>
      <c r="E134" s="741">
        <v>100.14858841010401</v>
      </c>
      <c r="F134" s="742">
        <v>0</v>
      </c>
      <c r="G134" s="740">
        <v>0</v>
      </c>
      <c r="H134" s="740">
        <v>0</v>
      </c>
      <c r="I134" s="741">
        <v>0</v>
      </c>
      <c r="J134" s="740">
        <v>795</v>
      </c>
      <c r="K134" s="740">
        <v>673</v>
      </c>
      <c r="L134" s="740">
        <v>674</v>
      </c>
      <c r="M134" s="743">
        <v>100.14858841010401</v>
      </c>
    </row>
    <row r="135" spans="1:13" x14ac:dyDescent="0.3">
      <c r="A135" s="739" t="s">
        <v>672</v>
      </c>
      <c r="B135" s="740">
        <v>16403</v>
      </c>
      <c r="C135" s="740">
        <v>15613</v>
      </c>
      <c r="D135" s="740">
        <v>15482</v>
      </c>
      <c r="E135" s="741">
        <v>99.160955613911483</v>
      </c>
      <c r="F135" s="742">
        <v>0</v>
      </c>
      <c r="G135" s="740">
        <v>185</v>
      </c>
      <c r="H135" s="740">
        <v>151</v>
      </c>
      <c r="I135" s="741">
        <v>81.621621621621614</v>
      </c>
      <c r="J135" s="740">
        <v>16403</v>
      </c>
      <c r="K135" s="740">
        <v>15798</v>
      </c>
      <c r="L135" s="740">
        <v>15633</v>
      </c>
      <c r="M135" s="743">
        <v>98.955563995442461</v>
      </c>
    </row>
    <row r="136" spans="1:13" s="749" customFormat="1" ht="13.2" x14ac:dyDescent="0.25">
      <c r="A136" s="739" t="s">
        <v>673</v>
      </c>
      <c r="B136" s="740">
        <v>16403</v>
      </c>
      <c r="C136" s="740">
        <v>15613</v>
      </c>
      <c r="D136" s="740">
        <v>15482</v>
      </c>
      <c r="E136" s="741">
        <v>99.160955613911483</v>
      </c>
      <c r="F136" s="742">
        <v>0</v>
      </c>
      <c r="G136" s="740">
        <v>185</v>
      </c>
      <c r="H136" s="740">
        <v>151</v>
      </c>
      <c r="I136" s="741">
        <v>81.621621621621614</v>
      </c>
      <c r="J136" s="740">
        <v>16403</v>
      </c>
      <c r="K136" s="740">
        <v>15798</v>
      </c>
      <c r="L136" s="740">
        <v>15633</v>
      </c>
      <c r="M136" s="743">
        <v>98.955563995442461</v>
      </c>
    </row>
    <row r="137" spans="1:13" s="748" customFormat="1" ht="13.2" x14ac:dyDescent="0.25">
      <c r="A137" s="734" t="s">
        <v>674</v>
      </c>
      <c r="B137" s="735">
        <v>2875558</v>
      </c>
      <c r="C137" s="735">
        <v>3006144</v>
      </c>
      <c r="D137" s="735">
        <v>3005132</v>
      </c>
      <c r="E137" s="746">
        <v>99.966335611334657</v>
      </c>
      <c r="F137" s="737">
        <v>336961</v>
      </c>
      <c r="G137" s="735">
        <v>25667</v>
      </c>
      <c r="H137" s="735">
        <v>22159</v>
      </c>
      <c r="I137" s="746">
        <v>86.332645030584018</v>
      </c>
      <c r="J137" s="735">
        <v>3212519</v>
      </c>
      <c r="K137" s="735">
        <v>3031811</v>
      </c>
      <c r="L137" s="735">
        <v>3027291</v>
      </c>
      <c r="M137" s="747">
        <v>99.850914189571853</v>
      </c>
    </row>
    <row r="138" spans="1:13" x14ac:dyDescent="0.3">
      <c r="A138" s="739" t="s">
        <v>675</v>
      </c>
      <c r="B138" s="740">
        <v>79093</v>
      </c>
      <c r="C138" s="740">
        <v>626351</v>
      </c>
      <c r="D138" s="740">
        <v>625129</v>
      </c>
      <c r="E138" s="741">
        <v>99.804901724432469</v>
      </c>
      <c r="F138" s="742">
        <v>191000</v>
      </c>
      <c r="G138" s="740">
        <v>3480</v>
      </c>
      <c r="H138" s="740">
        <v>3478</v>
      </c>
      <c r="I138" s="741">
        <v>99.94252873563218</v>
      </c>
      <c r="J138" s="740">
        <v>270093</v>
      </c>
      <c r="K138" s="740">
        <v>629831</v>
      </c>
      <c r="L138" s="740">
        <v>628607</v>
      </c>
      <c r="M138" s="743">
        <v>99.805662153815859</v>
      </c>
    </row>
    <row r="139" spans="1:13" s="749" customFormat="1" ht="13.2" x14ac:dyDescent="0.25">
      <c r="A139" s="739" t="s">
        <v>676</v>
      </c>
      <c r="B139" s="740">
        <v>7175</v>
      </c>
      <c r="C139" s="740">
        <v>33553</v>
      </c>
      <c r="D139" s="740">
        <v>33371</v>
      </c>
      <c r="E139" s="741">
        <v>99.457574583494761</v>
      </c>
      <c r="F139" s="742">
        <v>0</v>
      </c>
      <c r="G139" s="740">
        <v>49</v>
      </c>
      <c r="H139" s="740">
        <v>49</v>
      </c>
      <c r="I139" s="741">
        <v>100</v>
      </c>
      <c r="J139" s="740">
        <v>7175</v>
      </c>
      <c r="K139" s="740">
        <v>33602</v>
      </c>
      <c r="L139" s="740">
        <v>33420</v>
      </c>
      <c r="M139" s="743">
        <v>99.458365573477764</v>
      </c>
    </row>
    <row r="140" spans="1:13" x14ac:dyDescent="0.3">
      <c r="A140" s="739" t="s">
        <v>677</v>
      </c>
      <c r="B140" s="740">
        <v>71918</v>
      </c>
      <c r="C140" s="740">
        <v>592798</v>
      </c>
      <c r="D140" s="740">
        <v>591758</v>
      </c>
      <c r="E140" s="741">
        <v>99.824560811608677</v>
      </c>
      <c r="F140" s="742">
        <v>191000</v>
      </c>
      <c r="G140" s="740">
        <v>3431</v>
      </c>
      <c r="H140" s="740">
        <v>3429</v>
      </c>
      <c r="I140" s="741">
        <v>99.941707956863894</v>
      </c>
      <c r="J140" s="740">
        <v>262918</v>
      </c>
      <c r="K140" s="740">
        <v>596229</v>
      </c>
      <c r="L140" s="740">
        <v>595187</v>
      </c>
      <c r="M140" s="743">
        <v>99.825234934899171</v>
      </c>
    </row>
    <row r="141" spans="1:13" x14ac:dyDescent="0.3">
      <c r="A141" s="739" t="s">
        <v>678</v>
      </c>
      <c r="B141" s="740">
        <v>1824307</v>
      </c>
      <c r="C141" s="740">
        <v>1615943</v>
      </c>
      <c r="D141" s="740">
        <v>1615052</v>
      </c>
      <c r="E141" s="741">
        <v>99.944861916540376</v>
      </c>
      <c r="F141" s="742">
        <v>1500</v>
      </c>
      <c r="G141" s="740">
        <v>4909</v>
      </c>
      <c r="H141" s="740">
        <v>4909</v>
      </c>
      <c r="I141" s="741">
        <v>100</v>
      </c>
      <c r="J141" s="740">
        <v>1825807</v>
      </c>
      <c r="K141" s="740">
        <v>1620852</v>
      </c>
      <c r="L141" s="740">
        <v>1619961</v>
      </c>
      <c r="M141" s="743">
        <v>99.945028910721021</v>
      </c>
    </row>
    <row r="142" spans="1:13" x14ac:dyDescent="0.3">
      <c r="A142" s="739" t="s">
        <v>679</v>
      </c>
      <c r="B142" s="740">
        <v>44612</v>
      </c>
      <c r="C142" s="740">
        <v>204585</v>
      </c>
      <c r="D142" s="740">
        <v>203900</v>
      </c>
      <c r="E142" s="741">
        <v>99.665175843781313</v>
      </c>
      <c r="F142" s="742">
        <v>0</v>
      </c>
      <c r="G142" s="740">
        <v>1310</v>
      </c>
      <c r="H142" s="740">
        <v>1310</v>
      </c>
      <c r="I142" s="741">
        <v>100</v>
      </c>
      <c r="J142" s="740">
        <v>44612</v>
      </c>
      <c r="K142" s="740">
        <v>205895</v>
      </c>
      <c r="L142" s="740">
        <v>205210</v>
      </c>
      <c r="M142" s="743">
        <v>99.667306151193571</v>
      </c>
    </row>
    <row r="143" spans="1:13" x14ac:dyDescent="0.3">
      <c r="A143" s="739" t="s">
        <v>680</v>
      </c>
      <c r="B143" s="740">
        <v>1779695</v>
      </c>
      <c r="C143" s="740">
        <v>1411358</v>
      </c>
      <c r="D143" s="740">
        <v>1411152</v>
      </c>
      <c r="E143" s="741">
        <v>99.985404128506019</v>
      </c>
      <c r="F143" s="742">
        <v>1500</v>
      </c>
      <c r="G143" s="740">
        <v>3599</v>
      </c>
      <c r="H143" s="740">
        <v>3599</v>
      </c>
      <c r="I143" s="741">
        <v>100</v>
      </c>
      <c r="J143" s="740">
        <v>1781195</v>
      </c>
      <c r="K143" s="740">
        <v>1414957</v>
      </c>
      <c r="L143" s="740">
        <v>1414751</v>
      </c>
      <c r="M143" s="743">
        <v>99.985441253691803</v>
      </c>
    </row>
    <row r="144" spans="1:13" x14ac:dyDescent="0.3">
      <c r="A144" s="739" t="s">
        <v>681</v>
      </c>
      <c r="B144" s="740">
        <v>373231</v>
      </c>
      <c r="C144" s="740">
        <v>383934</v>
      </c>
      <c r="D144" s="740">
        <v>383936</v>
      </c>
      <c r="E144" s="741">
        <v>100.00052092286695</v>
      </c>
      <c r="F144" s="742">
        <v>24136</v>
      </c>
      <c r="G144" s="740">
        <v>6704</v>
      </c>
      <c r="H144" s="740">
        <v>6704</v>
      </c>
      <c r="I144" s="741">
        <v>100</v>
      </c>
      <c r="J144" s="740">
        <v>397367</v>
      </c>
      <c r="K144" s="740">
        <v>390638</v>
      </c>
      <c r="L144" s="740">
        <v>390640</v>
      </c>
      <c r="M144" s="743">
        <v>100.0005119829612</v>
      </c>
    </row>
    <row r="145" spans="1:13" x14ac:dyDescent="0.3">
      <c r="A145" s="739" t="s">
        <v>682</v>
      </c>
      <c r="B145" s="740">
        <v>368163</v>
      </c>
      <c r="C145" s="740">
        <v>379616</v>
      </c>
      <c r="D145" s="740">
        <v>379618</v>
      </c>
      <c r="E145" s="741">
        <v>100.00052684818344</v>
      </c>
      <c r="F145" s="742">
        <v>24136</v>
      </c>
      <c r="G145" s="740">
        <v>6704</v>
      </c>
      <c r="H145" s="740">
        <v>6704</v>
      </c>
      <c r="I145" s="741">
        <v>100</v>
      </c>
      <c r="J145" s="740">
        <v>392299</v>
      </c>
      <c r="K145" s="740">
        <v>386320</v>
      </c>
      <c r="L145" s="740">
        <v>386322</v>
      </c>
      <c r="M145" s="743">
        <v>100.00051770552909</v>
      </c>
    </row>
    <row r="146" spans="1:13" x14ac:dyDescent="0.3">
      <c r="A146" s="739" t="s">
        <v>683</v>
      </c>
      <c r="B146" s="740">
        <v>5068</v>
      </c>
      <c r="C146" s="740">
        <v>4318</v>
      </c>
      <c r="D146" s="740">
        <v>4318</v>
      </c>
      <c r="E146" s="741">
        <v>100</v>
      </c>
      <c r="F146" s="742">
        <v>0</v>
      </c>
      <c r="G146" s="740">
        <v>0</v>
      </c>
      <c r="H146" s="740">
        <v>0</v>
      </c>
      <c r="I146" s="741">
        <v>0</v>
      </c>
      <c r="J146" s="740">
        <v>5068</v>
      </c>
      <c r="K146" s="740">
        <v>4318</v>
      </c>
      <c r="L146" s="740">
        <v>4318</v>
      </c>
      <c r="M146" s="743">
        <v>100</v>
      </c>
    </row>
    <row r="147" spans="1:13" x14ac:dyDescent="0.3">
      <c r="A147" s="739" t="s">
        <v>684</v>
      </c>
      <c r="B147" s="740">
        <v>79364</v>
      </c>
      <c r="C147" s="740">
        <v>64988</v>
      </c>
      <c r="D147" s="740">
        <v>64814</v>
      </c>
      <c r="E147" s="741">
        <v>99.732258263063954</v>
      </c>
      <c r="F147" s="742">
        <v>0</v>
      </c>
      <c r="G147" s="740">
        <v>57</v>
      </c>
      <c r="H147" s="740">
        <v>49</v>
      </c>
      <c r="I147" s="741">
        <v>85.964912280701753</v>
      </c>
      <c r="J147" s="740">
        <v>79364</v>
      </c>
      <c r="K147" s="740">
        <v>65045</v>
      </c>
      <c r="L147" s="740">
        <v>64863</v>
      </c>
      <c r="M147" s="743">
        <v>99.7201937120455</v>
      </c>
    </row>
    <row r="148" spans="1:13" x14ac:dyDescent="0.3">
      <c r="A148" s="739" t="s">
        <v>685</v>
      </c>
      <c r="B148" s="740">
        <v>79364</v>
      </c>
      <c r="C148" s="740">
        <v>64988</v>
      </c>
      <c r="D148" s="740">
        <v>64814</v>
      </c>
      <c r="E148" s="741">
        <v>99.732258263063954</v>
      </c>
      <c r="F148" s="742">
        <v>0</v>
      </c>
      <c r="G148" s="740">
        <v>57</v>
      </c>
      <c r="H148" s="740">
        <v>49</v>
      </c>
      <c r="I148" s="741">
        <v>85.964912280701753</v>
      </c>
      <c r="J148" s="740">
        <v>79364</v>
      </c>
      <c r="K148" s="740">
        <v>65045</v>
      </c>
      <c r="L148" s="740">
        <v>64863</v>
      </c>
      <c r="M148" s="743">
        <v>99.7201937120455</v>
      </c>
    </row>
    <row r="149" spans="1:13" x14ac:dyDescent="0.3">
      <c r="A149" s="739" t="s">
        <v>686</v>
      </c>
      <c r="B149" s="740">
        <v>223051</v>
      </c>
      <c r="C149" s="740">
        <v>101583</v>
      </c>
      <c r="D149" s="740">
        <v>100568</v>
      </c>
      <c r="E149" s="741">
        <v>99.000817065847642</v>
      </c>
      <c r="F149" s="742">
        <v>0</v>
      </c>
      <c r="G149" s="740">
        <v>1540</v>
      </c>
      <c r="H149" s="740">
        <v>1539</v>
      </c>
      <c r="I149" s="741">
        <v>99.935064935064929</v>
      </c>
      <c r="J149" s="740">
        <v>223051</v>
      </c>
      <c r="K149" s="740">
        <v>103123</v>
      </c>
      <c r="L149" s="740">
        <v>102107</v>
      </c>
      <c r="M149" s="743">
        <v>99.01476877127314</v>
      </c>
    </row>
    <row r="150" spans="1:13" x14ac:dyDescent="0.3">
      <c r="A150" s="739" t="s">
        <v>687</v>
      </c>
      <c r="B150" s="740">
        <v>223051</v>
      </c>
      <c r="C150" s="740">
        <v>101583</v>
      </c>
      <c r="D150" s="740">
        <v>100568</v>
      </c>
      <c r="E150" s="741">
        <v>99.000817065847642</v>
      </c>
      <c r="F150" s="742">
        <v>0</v>
      </c>
      <c r="G150" s="740">
        <v>1540</v>
      </c>
      <c r="H150" s="740">
        <v>1539</v>
      </c>
      <c r="I150" s="741">
        <v>99.935064935064929</v>
      </c>
      <c r="J150" s="740">
        <v>223051</v>
      </c>
      <c r="K150" s="740">
        <v>103123</v>
      </c>
      <c r="L150" s="740">
        <v>102107</v>
      </c>
      <c r="M150" s="743">
        <v>99.01476877127314</v>
      </c>
    </row>
    <row r="151" spans="1:13" x14ac:dyDescent="0.3">
      <c r="A151" s="739" t="s">
        <v>688</v>
      </c>
      <c r="B151" s="740">
        <v>5753</v>
      </c>
      <c r="C151" s="740">
        <v>5949</v>
      </c>
      <c r="D151" s="740">
        <v>5949</v>
      </c>
      <c r="E151" s="741">
        <v>100</v>
      </c>
      <c r="F151" s="742">
        <v>0</v>
      </c>
      <c r="G151" s="740">
        <v>0</v>
      </c>
      <c r="H151" s="740">
        <v>0</v>
      </c>
      <c r="I151" s="741">
        <v>0</v>
      </c>
      <c r="J151" s="740">
        <v>5753</v>
      </c>
      <c r="K151" s="740">
        <v>5949</v>
      </c>
      <c r="L151" s="740">
        <v>5949</v>
      </c>
      <c r="M151" s="743">
        <v>100</v>
      </c>
    </row>
    <row r="152" spans="1:13" x14ac:dyDescent="0.3">
      <c r="A152" s="739" t="s">
        <v>689</v>
      </c>
      <c r="B152" s="740">
        <v>5753</v>
      </c>
      <c r="C152" s="740">
        <v>5949</v>
      </c>
      <c r="D152" s="740">
        <v>5949</v>
      </c>
      <c r="E152" s="741">
        <v>100</v>
      </c>
      <c r="F152" s="742">
        <v>0</v>
      </c>
      <c r="G152" s="740">
        <v>0</v>
      </c>
      <c r="H152" s="740">
        <v>0</v>
      </c>
      <c r="I152" s="741">
        <v>0</v>
      </c>
      <c r="J152" s="740">
        <v>5753</v>
      </c>
      <c r="K152" s="740">
        <v>5949</v>
      </c>
      <c r="L152" s="740">
        <v>5949</v>
      </c>
      <c r="M152" s="743">
        <v>100</v>
      </c>
    </row>
    <row r="153" spans="1:13" x14ac:dyDescent="0.3">
      <c r="A153" s="739" t="s">
        <v>690</v>
      </c>
      <c r="B153" s="740">
        <v>290759</v>
      </c>
      <c r="C153" s="740">
        <v>207396</v>
      </c>
      <c r="D153" s="740">
        <v>209684</v>
      </c>
      <c r="E153" s="741">
        <v>101.10320353333719</v>
      </c>
      <c r="F153" s="742">
        <v>120325</v>
      </c>
      <c r="G153" s="740">
        <v>8977</v>
      </c>
      <c r="H153" s="740">
        <v>5480</v>
      </c>
      <c r="I153" s="741">
        <v>61.044892503063387</v>
      </c>
      <c r="J153" s="740">
        <v>411084</v>
      </c>
      <c r="K153" s="740">
        <v>216373</v>
      </c>
      <c r="L153" s="740">
        <v>215164</v>
      </c>
      <c r="M153" s="743">
        <v>99.441242668909695</v>
      </c>
    </row>
    <row r="154" spans="1:13" x14ac:dyDescent="0.3">
      <c r="A154" s="739" t="s">
        <v>691</v>
      </c>
      <c r="B154" s="740">
        <v>290759</v>
      </c>
      <c r="C154" s="740">
        <v>207396</v>
      </c>
      <c r="D154" s="740">
        <v>209684</v>
      </c>
      <c r="E154" s="741">
        <v>101.10320353333719</v>
      </c>
      <c r="F154" s="742">
        <v>120325</v>
      </c>
      <c r="G154" s="740">
        <v>8977</v>
      </c>
      <c r="H154" s="740">
        <v>5480</v>
      </c>
      <c r="I154" s="741">
        <v>61.044892503063387</v>
      </c>
      <c r="J154" s="740">
        <v>411084</v>
      </c>
      <c r="K154" s="740">
        <v>216373</v>
      </c>
      <c r="L154" s="740">
        <v>215164</v>
      </c>
      <c r="M154" s="743">
        <v>99.441242668909695</v>
      </c>
    </row>
    <row r="155" spans="1:13" s="748" customFormat="1" ht="13.2" x14ac:dyDescent="0.25">
      <c r="A155" s="734" t="s">
        <v>692</v>
      </c>
      <c r="B155" s="735">
        <v>4952107</v>
      </c>
      <c r="C155" s="735">
        <v>5135631</v>
      </c>
      <c r="D155" s="735">
        <v>5113627</v>
      </c>
      <c r="E155" s="746">
        <v>99.571542425847952</v>
      </c>
      <c r="F155" s="737">
        <v>41855</v>
      </c>
      <c r="G155" s="735">
        <v>20288</v>
      </c>
      <c r="H155" s="735">
        <v>19970</v>
      </c>
      <c r="I155" s="746">
        <v>98.432570977917976</v>
      </c>
      <c r="J155" s="735">
        <v>4993962</v>
      </c>
      <c r="K155" s="735">
        <v>5155919</v>
      </c>
      <c r="L155" s="735">
        <v>5133597</v>
      </c>
      <c r="M155" s="747">
        <v>99.567060692768834</v>
      </c>
    </row>
    <row r="156" spans="1:13" x14ac:dyDescent="0.3">
      <c r="A156" s="739" t="s">
        <v>693</v>
      </c>
      <c r="B156" s="740">
        <v>529076</v>
      </c>
      <c r="C156" s="740">
        <v>543275</v>
      </c>
      <c r="D156" s="740">
        <v>542222</v>
      </c>
      <c r="E156" s="741">
        <v>99.80617550964061</v>
      </c>
      <c r="F156" s="742">
        <v>0</v>
      </c>
      <c r="G156" s="740">
        <v>0</v>
      </c>
      <c r="H156" s="740">
        <v>0</v>
      </c>
      <c r="I156" s="741">
        <v>0</v>
      </c>
      <c r="J156" s="740">
        <v>529076</v>
      </c>
      <c r="K156" s="740">
        <v>543275</v>
      </c>
      <c r="L156" s="740">
        <v>542222</v>
      </c>
      <c r="M156" s="743">
        <v>99.80617550964061</v>
      </c>
    </row>
    <row r="157" spans="1:13" s="749" customFormat="1" ht="13.2" x14ac:dyDescent="0.25">
      <c r="A157" s="739" t="s">
        <v>694</v>
      </c>
      <c r="B157" s="740">
        <v>131</v>
      </c>
      <c r="C157" s="740">
        <v>199</v>
      </c>
      <c r="D157" s="740">
        <v>197</v>
      </c>
      <c r="E157" s="741">
        <v>98.994974874371849</v>
      </c>
      <c r="F157" s="742">
        <v>0</v>
      </c>
      <c r="G157" s="740">
        <v>0</v>
      </c>
      <c r="H157" s="740">
        <v>0</v>
      </c>
      <c r="I157" s="741">
        <v>0</v>
      </c>
      <c r="J157" s="740">
        <v>131</v>
      </c>
      <c r="K157" s="740">
        <v>199</v>
      </c>
      <c r="L157" s="740">
        <v>197</v>
      </c>
      <c r="M157" s="743">
        <v>98.994974874371849</v>
      </c>
    </row>
    <row r="158" spans="1:13" x14ac:dyDescent="0.3">
      <c r="A158" s="739" t="s">
        <v>695</v>
      </c>
      <c r="B158" s="740">
        <v>528945</v>
      </c>
      <c r="C158" s="740">
        <v>543076</v>
      </c>
      <c r="D158" s="740">
        <v>542025</v>
      </c>
      <c r="E158" s="741">
        <v>99.806472758877206</v>
      </c>
      <c r="F158" s="742">
        <v>0</v>
      </c>
      <c r="G158" s="740">
        <v>0</v>
      </c>
      <c r="H158" s="740">
        <v>0</v>
      </c>
      <c r="I158" s="741">
        <v>0</v>
      </c>
      <c r="J158" s="740">
        <v>528945</v>
      </c>
      <c r="K158" s="740">
        <v>543076</v>
      </c>
      <c r="L158" s="740">
        <v>542025</v>
      </c>
      <c r="M158" s="743">
        <v>99.806472758877206</v>
      </c>
    </row>
    <row r="159" spans="1:13" x14ac:dyDescent="0.3">
      <c r="A159" s="739" t="s">
        <v>696</v>
      </c>
      <c r="B159" s="740">
        <v>1368648</v>
      </c>
      <c r="C159" s="740">
        <v>1071625</v>
      </c>
      <c r="D159" s="740">
        <v>1066762</v>
      </c>
      <c r="E159" s="741">
        <v>99.546203196080711</v>
      </c>
      <c r="F159" s="742">
        <v>38206</v>
      </c>
      <c r="G159" s="740">
        <v>166</v>
      </c>
      <c r="H159" s="740">
        <v>166</v>
      </c>
      <c r="I159" s="741">
        <v>100</v>
      </c>
      <c r="J159" s="740">
        <v>1406854</v>
      </c>
      <c r="K159" s="740">
        <v>1071791</v>
      </c>
      <c r="L159" s="740">
        <v>1066928</v>
      </c>
      <c r="M159" s="743">
        <v>99.546273480557318</v>
      </c>
    </row>
    <row r="160" spans="1:13" s="749" customFormat="1" ht="13.2" x14ac:dyDescent="0.25">
      <c r="A160" s="739" t="s">
        <v>697</v>
      </c>
      <c r="B160" s="740">
        <v>1368648</v>
      </c>
      <c r="C160" s="740">
        <v>1071625</v>
      </c>
      <c r="D160" s="740">
        <v>1066762</v>
      </c>
      <c r="E160" s="741">
        <v>99.546203196080711</v>
      </c>
      <c r="F160" s="742">
        <v>38206</v>
      </c>
      <c r="G160" s="740">
        <v>166</v>
      </c>
      <c r="H160" s="740">
        <v>166</v>
      </c>
      <c r="I160" s="741">
        <v>100</v>
      </c>
      <c r="J160" s="740">
        <v>1406854</v>
      </c>
      <c r="K160" s="740">
        <v>1071791</v>
      </c>
      <c r="L160" s="740">
        <v>1066928</v>
      </c>
      <c r="M160" s="743">
        <v>99.546273480557318</v>
      </c>
    </row>
    <row r="161" spans="1:13" x14ac:dyDescent="0.3">
      <c r="A161" s="739" t="s">
        <v>698</v>
      </c>
      <c r="B161" s="740">
        <v>4500</v>
      </c>
      <c r="C161" s="740">
        <v>4803</v>
      </c>
      <c r="D161" s="740">
        <v>4612</v>
      </c>
      <c r="E161" s="741">
        <v>96.023318759108889</v>
      </c>
      <c r="F161" s="742">
        <v>0</v>
      </c>
      <c r="G161" s="740">
        <v>0</v>
      </c>
      <c r="H161" s="740">
        <v>0</v>
      </c>
      <c r="I161" s="741">
        <v>0</v>
      </c>
      <c r="J161" s="740">
        <v>4500</v>
      </c>
      <c r="K161" s="740">
        <v>4803</v>
      </c>
      <c r="L161" s="740">
        <v>4612</v>
      </c>
      <c r="M161" s="743">
        <v>96.023318759108889</v>
      </c>
    </row>
    <row r="162" spans="1:13" x14ac:dyDescent="0.3">
      <c r="A162" s="739" t="s">
        <v>699</v>
      </c>
      <c r="B162" s="740">
        <v>4500</v>
      </c>
      <c r="C162" s="740">
        <v>4803</v>
      </c>
      <c r="D162" s="740">
        <v>4612</v>
      </c>
      <c r="E162" s="741">
        <v>96.023318759108889</v>
      </c>
      <c r="F162" s="742">
        <v>0</v>
      </c>
      <c r="G162" s="740">
        <v>0</v>
      </c>
      <c r="H162" s="740">
        <v>0</v>
      </c>
      <c r="I162" s="741">
        <v>0</v>
      </c>
      <c r="J162" s="740">
        <v>4500</v>
      </c>
      <c r="K162" s="740">
        <v>4803</v>
      </c>
      <c r="L162" s="740">
        <v>4612</v>
      </c>
      <c r="M162" s="743">
        <v>96.023318759108889</v>
      </c>
    </row>
    <row r="163" spans="1:13" x14ac:dyDescent="0.3">
      <c r="A163" s="739" t="s">
        <v>700</v>
      </c>
      <c r="B163" s="740">
        <v>1169132</v>
      </c>
      <c r="C163" s="740">
        <v>1286071</v>
      </c>
      <c r="D163" s="740">
        <v>1279814</v>
      </c>
      <c r="E163" s="741">
        <v>99.513479426874568</v>
      </c>
      <c r="F163" s="742">
        <v>1782</v>
      </c>
      <c r="G163" s="740">
        <v>5129</v>
      </c>
      <c r="H163" s="740">
        <v>5128</v>
      </c>
      <c r="I163" s="741">
        <v>99.980503022031584</v>
      </c>
      <c r="J163" s="740">
        <v>1170914</v>
      </c>
      <c r="K163" s="740">
        <v>1291200</v>
      </c>
      <c r="L163" s="740">
        <v>1284942</v>
      </c>
      <c r="M163" s="743">
        <v>99.515334572490715</v>
      </c>
    </row>
    <row r="164" spans="1:13" x14ac:dyDescent="0.3">
      <c r="A164" s="739" t="s">
        <v>701</v>
      </c>
      <c r="B164" s="740">
        <v>1169132</v>
      </c>
      <c r="C164" s="740">
        <v>1286071</v>
      </c>
      <c r="D164" s="740">
        <v>1279814</v>
      </c>
      <c r="E164" s="741">
        <v>99.513479426874568</v>
      </c>
      <c r="F164" s="742">
        <v>1782</v>
      </c>
      <c r="G164" s="740">
        <v>5129</v>
      </c>
      <c r="H164" s="740">
        <v>5128</v>
      </c>
      <c r="I164" s="741">
        <v>99.980503022031584</v>
      </c>
      <c r="J164" s="740">
        <v>1170914</v>
      </c>
      <c r="K164" s="740">
        <v>1291200</v>
      </c>
      <c r="L164" s="740">
        <v>1284942</v>
      </c>
      <c r="M164" s="743">
        <v>99.515334572490715</v>
      </c>
    </row>
    <row r="165" spans="1:13" x14ac:dyDescent="0.3">
      <c r="A165" s="739" t="s">
        <v>702</v>
      </c>
      <c r="B165" s="740">
        <v>43652</v>
      </c>
      <c r="C165" s="740">
        <v>77546</v>
      </c>
      <c r="D165" s="740">
        <v>77546</v>
      </c>
      <c r="E165" s="741">
        <v>100</v>
      </c>
      <c r="F165" s="742">
        <v>0</v>
      </c>
      <c r="G165" s="740">
        <v>902</v>
      </c>
      <c r="H165" s="740">
        <v>902</v>
      </c>
      <c r="I165" s="741">
        <v>100</v>
      </c>
      <c r="J165" s="740">
        <v>43652</v>
      </c>
      <c r="K165" s="740">
        <v>78448</v>
      </c>
      <c r="L165" s="740">
        <v>78448</v>
      </c>
      <c r="M165" s="743">
        <v>100</v>
      </c>
    </row>
    <row r="166" spans="1:13" x14ac:dyDescent="0.3">
      <c r="A166" s="739" t="s">
        <v>703</v>
      </c>
      <c r="B166" s="740">
        <v>153293</v>
      </c>
      <c r="C166" s="740">
        <v>159498</v>
      </c>
      <c r="D166" s="740">
        <v>157720</v>
      </c>
      <c r="E166" s="741">
        <v>98.885252479654923</v>
      </c>
      <c r="F166" s="742">
        <v>0</v>
      </c>
      <c r="G166" s="740">
        <v>83</v>
      </c>
      <c r="H166" s="740">
        <v>83</v>
      </c>
      <c r="I166" s="741">
        <v>100</v>
      </c>
      <c r="J166" s="740">
        <v>153293</v>
      </c>
      <c r="K166" s="740">
        <v>159581</v>
      </c>
      <c r="L166" s="740">
        <v>157803</v>
      </c>
      <c r="M166" s="743">
        <v>98.885832273265621</v>
      </c>
    </row>
    <row r="167" spans="1:13" x14ac:dyDescent="0.3">
      <c r="A167" s="739" t="s">
        <v>704</v>
      </c>
      <c r="B167" s="740">
        <v>153293</v>
      </c>
      <c r="C167" s="740">
        <v>159498</v>
      </c>
      <c r="D167" s="740">
        <v>157720</v>
      </c>
      <c r="E167" s="741">
        <v>98.885252479654923</v>
      </c>
      <c r="F167" s="742">
        <v>0</v>
      </c>
      <c r="G167" s="740">
        <v>83</v>
      </c>
      <c r="H167" s="740">
        <v>83</v>
      </c>
      <c r="I167" s="741">
        <v>100</v>
      </c>
      <c r="J167" s="740">
        <v>153293</v>
      </c>
      <c r="K167" s="740">
        <v>159581</v>
      </c>
      <c r="L167" s="740">
        <v>157803</v>
      </c>
      <c r="M167" s="743">
        <v>98.885832273265621</v>
      </c>
    </row>
    <row r="168" spans="1:13" x14ac:dyDescent="0.3">
      <c r="A168" s="739" t="s">
        <v>705</v>
      </c>
      <c r="B168" s="740">
        <v>535</v>
      </c>
      <c r="C168" s="740">
        <v>594</v>
      </c>
      <c r="D168" s="740">
        <v>594</v>
      </c>
      <c r="E168" s="741">
        <v>100</v>
      </c>
      <c r="F168" s="742">
        <v>0</v>
      </c>
      <c r="G168" s="740">
        <v>536</v>
      </c>
      <c r="H168" s="740">
        <v>536</v>
      </c>
      <c r="I168" s="741">
        <v>100</v>
      </c>
      <c r="J168" s="740">
        <v>535</v>
      </c>
      <c r="K168" s="740">
        <v>1130</v>
      </c>
      <c r="L168" s="740">
        <v>1130</v>
      </c>
      <c r="M168" s="743">
        <v>100</v>
      </c>
    </row>
    <row r="169" spans="1:13" x14ac:dyDescent="0.3">
      <c r="A169" s="739" t="s">
        <v>706</v>
      </c>
      <c r="B169" s="740">
        <v>535</v>
      </c>
      <c r="C169" s="740">
        <v>594</v>
      </c>
      <c r="D169" s="740">
        <v>594</v>
      </c>
      <c r="E169" s="741">
        <v>100</v>
      </c>
      <c r="F169" s="742">
        <v>0</v>
      </c>
      <c r="G169" s="740">
        <v>536</v>
      </c>
      <c r="H169" s="740">
        <v>536</v>
      </c>
      <c r="I169" s="741">
        <v>100</v>
      </c>
      <c r="J169" s="740">
        <v>535</v>
      </c>
      <c r="K169" s="740">
        <v>1130</v>
      </c>
      <c r="L169" s="740">
        <v>1130</v>
      </c>
      <c r="M169" s="743">
        <v>100</v>
      </c>
    </row>
    <row r="170" spans="1:13" x14ac:dyDescent="0.3">
      <c r="A170" s="739" t="s">
        <v>707</v>
      </c>
      <c r="B170" s="740">
        <v>1683271</v>
      </c>
      <c r="C170" s="740">
        <v>1992219</v>
      </c>
      <c r="D170" s="740">
        <v>1984357</v>
      </c>
      <c r="E170" s="741">
        <v>99.605364671253511</v>
      </c>
      <c r="F170" s="742">
        <v>1867</v>
      </c>
      <c r="G170" s="740">
        <v>13472</v>
      </c>
      <c r="H170" s="740">
        <v>13155</v>
      </c>
      <c r="I170" s="741">
        <v>97.646971496437047</v>
      </c>
      <c r="J170" s="740">
        <v>1685138</v>
      </c>
      <c r="K170" s="740">
        <v>2005691</v>
      </c>
      <c r="L170" s="740">
        <v>1997512</v>
      </c>
      <c r="M170" s="743">
        <v>99.592210365405236</v>
      </c>
    </row>
    <row r="171" spans="1:13" ht="15" thickBot="1" x14ac:dyDescent="0.35">
      <c r="A171" s="739" t="s">
        <v>708</v>
      </c>
      <c r="B171" s="740">
        <v>1683271</v>
      </c>
      <c r="C171" s="740">
        <v>1992219</v>
      </c>
      <c r="D171" s="740">
        <v>1984357</v>
      </c>
      <c r="E171" s="741">
        <v>99.605364671253511</v>
      </c>
      <c r="F171" s="742">
        <v>1867</v>
      </c>
      <c r="G171" s="740">
        <v>13472</v>
      </c>
      <c r="H171" s="740">
        <v>13155</v>
      </c>
      <c r="I171" s="741">
        <v>97.646971496437047</v>
      </c>
      <c r="J171" s="740">
        <v>1685138</v>
      </c>
      <c r="K171" s="740">
        <v>2005691</v>
      </c>
      <c r="L171" s="740">
        <v>1997512</v>
      </c>
      <c r="M171" s="743">
        <v>99.592210365405236</v>
      </c>
    </row>
    <row r="172" spans="1:13" ht="15" thickBot="1" x14ac:dyDescent="0.35">
      <c r="A172" s="750" t="s">
        <v>262</v>
      </c>
      <c r="B172" s="751">
        <v>22831612</v>
      </c>
      <c r="C172" s="751">
        <v>21188724</v>
      </c>
      <c r="D172" s="751">
        <v>20847550</v>
      </c>
      <c r="E172" s="752">
        <v>98.389832252286638</v>
      </c>
      <c r="F172" s="751">
        <v>4113805</v>
      </c>
      <c r="G172" s="751">
        <v>2806375</v>
      </c>
      <c r="H172" s="751">
        <v>2707005</v>
      </c>
      <c r="I172" s="752">
        <v>96.459133223464434</v>
      </c>
      <c r="J172" s="753">
        <v>26945417</v>
      </c>
      <c r="K172" s="751">
        <v>23995099</v>
      </c>
      <c r="L172" s="751">
        <v>23554555</v>
      </c>
      <c r="M172" s="754">
        <v>98.164025078621265</v>
      </c>
    </row>
    <row r="173" spans="1:13" ht="15" thickTop="1" x14ac:dyDescent="0.3">
      <c r="A173" s="319"/>
      <c r="B173" s="726"/>
      <c r="C173" s="726"/>
      <c r="D173" s="726"/>
      <c r="E173" s="755"/>
      <c r="F173" s="726"/>
      <c r="G173" s="726"/>
      <c r="H173" s="726"/>
      <c r="I173" s="726"/>
      <c r="J173" s="726"/>
      <c r="K173" s="726"/>
      <c r="L173" s="726"/>
      <c r="M173" s="319"/>
    </row>
    <row r="174" spans="1:13" x14ac:dyDescent="0.3">
      <c r="A174" s="319"/>
      <c r="B174" s="726"/>
      <c r="C174" s="726"/>
      <c r="D174" s="726"/>
      <c r="E174" s="755"/>
      <c r="F174" s="726"/>
      <c r="G174" s="726"/>
      <c r="H174" s="726"/>
      <c r="I174" s="726"/>
      <c r="J174" s="726"/>
      <c r="K174" s="726"/>
      <c r="L174" s="726"/>
      <c r="M174" s="319"/>
    </row>
    <row r="175" spans="1:13" x14ac:dyDescent="0.3">
      <c r="A175" s="319"/>
      <c r="B175" s="726"/>
      <c r="C175" s="726"/>
      <c r="D175" s="726"/>
      <c r="E175" s="755"/>
      <c r="F175" s="726"/>
      <c r="G175" s="726"/>
      <c r="H175" s="726"/>
      <c r="I175" s="726"/>
      <c r="J175" s="726"/>
      <c r="K175" s="726"/>
      <c r="L175" s="726"/>
      <c r="M175" s="319"/>
    </row>
    <row r="176" spans="1:13" x14ac:dyDescent="0.3">
      <c r="A176" s="319"/>
      <c r="B176" s="726"/>
      <c r="C176" s="726"/>
      <c r="D176" s="726"/>
      <c r="E176" s="755"/>
      <c r="F176" s="726"/>
      <c r="G176" s="726"/>
      <c r="H176" s="726"/>
      <c r="I176" s="726"/>
      <c r="J176" s="726"/>
      <c r="K176" s="726"/>
      <c r="L176" s="726"/>
      <c r="M176" s="319"/>
    </row>
    <row r="177" spans="1:13" x14ac:dyDescent="0.3">
      <c r="A177" s="319"/>
      <c r="B177" s="726"/>
      <c r="C177" s="726"/>
      <c r="D177" s="726"/>
      <c r="E177" s="755"/>
      <c r="F177" s="726"/>
      <c r="G177" s="726"/>
      <c r="H177" s="726"/>
      <c r="I177" s="726"/>
      <c r="J177" s="726"/>
      <c r="K177" s="726"/>
      <c r="L177" s="726"/>
      <c r="M177" s="319"/>
    </row>
    <row r="178" spans="1:13" x14ac:dyDescent="0.3">
      <c r="A178" s="319"/>
      <c r="B178" s="726"/>
      <c r="C178" s="726"/>
      <c r="D178" s="726"/>
      <c r="E178" s="755"/>
      <c r="F178" s="726"/>
      <c r="G178" s="726"/>
      <c r="H178" s="726"/>
      <c r="I178" s="726"/>
      <c r="J178" s="726"/>
      <c r="K178" s="726"/>
      <c r="L178" s="726"/>
      <c r="M178" s="319"/>
    </row>
    <row r="179" spans="1:13" x14ac:dyDescent="0.3">
      <c r="A179" s="319"/>
      <c r="B179" s="726"/>
      <c r="C179" s="726"/>
      <c r="D179" s="726"/>
      <c r="E179" s="755"/>
      <c r="F179" s="726"/>
      <c r="G179" s="726"/>
      <c r="H179" s="726"/>
      <c r="I179" s="726"/>
      <c r="J179" s="726"/>
      <c r="K179" s="726"/>
      <c r="L179" s="726"/>
      <c r="M179" s="319"/>
    </row>
    <row r="180" spans="1:13" x14ac:dyDescent="0.3">
      <c r="A180" s="319"/>
      <c r="B180" s="726"/>
      <c r="C180" s="726"/>
      <c r="D180" s="726"/>
      <c r="E180" s="755"/>
      <c r="F180" s="726"/>
      <c r="G180" s="726"/>
      <c r="H180" s="726"/>
      <c r="I180" s="726"/>
      <c r="J180" s="726"/>
      <c r="K180" s="726"/>
      <c r="L180" s="726"/>
      <c r="M180" s="319"/>
    </row>
    <row r="181" spans="1:13" x14ac:dyDescent="0.3">
      <c r="A181" s="319"/>
      <c r="B181" s="726"/>
      <c r="C181" s="726"/>
      <c r="D181" s="726"/>
      <c r="E181" s="755"/>
      <c r="F181" s="726"/>
      <c r="G181" s="726"/>
      <c r="H181" s="726"/>
      <c r="I181" s="726"/>
      <c r="J181" s="726"/>
      <c r="K181" s="726"/>
      <c r="L181" s="726"/>
      <c r="M181" s="319"/>
    </row>
    <row r="182" spans="1:13" x14ac:dyDescent="0.3">
      <c r="A182" s="319"/>
      <c r="B182" s="726"/>
      <c r="C182" s="726"/>
      <c r="D182" s="726"/>
      <c r="E182" s="755"/>
      <c r="F182" s="726"/>
      <c r="G182" s="726"/>
      <c r="H182" s="726"/>
      <c r="I182" s="726"/>
      <c r="J182" s="726"/>
      <c r="K182" s="726"/>
      <c r="L182" s="726"/>
      <c r="M182" s="319"/>
    </row>
    <row r="183" spans="1:13" x14ac:dyDescent="0.3">
      <c r="A183" s="319"/>
      <c r="B183" s="726"/>
      <c r="C183" s="726"/>
      <c r="D183" s="726"/>
      <c r="E183" s="755"/>
      <c r="F183" s="726"/>
      <c r="G183" s="726"/>
      <c r="H183" s="726"/>
      <c r="I183" s="726"/>
      <c r="J183" s="726"/>
      <c r="K183" s="726"/>
      <c r="L183" s="726"/>
      <c r="M183" s="319"/>
    </row>
    <row r="184" spans="1:13" x14ac:dyDescent="0.3">
      <c r="A184" s="319"/>
      <c r="B184" s="726"/>
      <c r="C184" s="726"/>
      <c r="D184" s="726"/>
      <c r="E184" s="755"/>
      <c r="F184" s="726"/>
      <c r="G184" s="726"/>
      <c r="H184" s="726"/>
      <c r="I184" s="726"/>
      <c r="J184" s="726"/>
      <c r="K184" s="726"/>
      <c r="L184" s="726"/>
      <c r="M184" s="319"/>
    </row>
    <row r="185" spans="1:13" x14ac:dyDescent="0.3">
      <c r="A185" s="319"/>
      <c r="B185" s="726"/>
      <c r="C185" s="726"/>
      <c r="D185" s="726"/>
      <c r="E185" s="755"/>
      <c r="F185" s="726"/>
      <c r="G185" s="726"/>
      <c r="H185" s="726"/>
      <c r="I185" s="726"/>
      <c r="J185" s="726"/>
      <c r="K185" s="726"/>
      <c r="L185" s="726"/>
      <c r="M185" s="319"/>
    </row>
    <row r="186" spans="1:13" x14ac:dyDescent="0.3">
      <c r="A186" s="319"/>
      <c r="B186" s="726"/>
      <c r="C186" s="726"/>
      <c r="D186" s="726"/>
      <c r="E186" s="755"/>
      <c r="F186" s="726"/>
      <c r="G186" s="726"/>
      <c r="H186" s="726"/>
      <c r="I186" s="726"/>
      <c r="J186" s="726"/>
      <c r="K186" s="726"/>
      <c r="L186" s="726"/>
      <c r="M186" s="319"/>
    </row>
    <row r="187" spans="1:13" x14ac:dyDescent="0.3">
      <c r="A187" s="319"/>
      <c r="B187" s="726"/>
      <c r="C187" s="726"/>
      <c r="D187" s="726"/>
      <c r="E187" s="755"/>
      <c r="F187" s="726"/>
      <c r="G187" s="726"/>
      <c r="H187" s="726"/>
      <c r="I187" s="726"/>
      <c r="J187" s="726"/>
      <c r="K187" s="726"/>
      <c r="L187" s="726"/>
      <c r="M187" s="319"/>
    </row>
    <row r="188" spans="1:13" x14ac:dyDescent="0.3">
      <c r="A188" s="319"/>
      <c r="B188" s="726"/>
      <c r="C188" s="726"/>
      <c r="D188" s="726"/>
      <c r="E188" s="755"/>
      <c r="F188" s="726"/>
      <c r="G188" s="726"/>
      <c r="H188" s="726"/>
      <c r="I188" s="726"/>
      <c r="J188" s="726"/>
      <c r="K188" s="726"/>
      <c r="L188" s="726"/>
      <c r="M188" s="319"/>
    </row>
    <row r="189" spans="1:13" x14ac:dyDescent="0.3">
      <c r="A189" s="319"/>
      <c r="B189" s="726"/>
      <c r="C189" s="726"/>
      <c r="D189" s="726"/>
      <c r="E189" s="755"/>
      <c r="F189" s="726"/>
      <c r="G189" s="726"/>
      <c r="H189" s="726"/>
      <c r="I189" s="726"/>
      <c r="J189" s="726"/>
      <c r="K189" s="726"/>
      <c r="L189" s="726"/>
      <c r="M189" s="319"/>
    </row>
    <row r="190" spans="1:13" x14ac:dyDescent="0.3">
      <c r="A190" s="319"/>
      <c r="B190" s="726"/>
      <c r="C190" s="726"/>
      <c r="D190" s="726"/>
      <c r="E190" s="755"/>
      <c r="F190" s="726"/>
      <c r="G190" s="726"/>
      <c r="H190" s="726"/>
      <c r="I190" s="726"/>
      <c r="J190" s="726"/>
      <c r="K190" s="726"/>
      <c r="L190" s="726"/>
      <c r="M190" s="319"/>
    </row>
    <row r="191" spans="1:13" x14ac:dyDescent="0.3">
      <c r="A191" s="319"/>
      <c r="B191" s="726"/>
      <c r="C191" s="726"/>
      <c r="D191" s="726"/>
      <c r="E191" s="755"/>
      <c r="F191" s="726"/>
      <c r="G191" s="726"/>
      <c r="H191" s="726"/>
      <c r="I191" s="726"/>
      <c r="J191" s="726"/>
      <c r="K191" s="726"/>
      <c r="L191" s="726"/>
      <c r="M191" s="319"/>
    </row>
    <row r="192" spans="1:13" x14ac:dyDescent="0.3">
      <c r="A192" s="319"/>
      <c r="B192" s="726"/>
      <c r="C192" s="726"/>
      <c r="D192" s="726"/>
      <c r="E192" s="755"/>
      <c r="F192" s="726"/>
      <c r="G192" s="726"/>
      <c r="H192" s="726"/>
      <c r="I192" s="726"/>
      <c r="J192" s="726"/>
      <c r="K192" s="726"/>
      <c r="L192" s="726"/>
      <c r="M192" s="319"/>
    </row>
    <row r="193" spans="1:13" x14ac:dyDescent="0.3">
      <c r="A193" s="319"/>
      <c r="B193" s="726"/>
      <c r="C193" s="726"/>
      <c r="D193" s="726"/>
      <c r="E193" s="755"/>
      <c r="F193" s="726"/>
      <c r="G193" s="726"/>
      <c r="H193" s="726"/>
      <c r="I193" s="726"/>
      <c r="J193" s="726"/>
      <c r="K193" s="726"/>
      <c r="L193" s="726"/>
      <c r="M193" s="319"/>
    </row>
    <row r="194" spans="1:13" x14ac:dyDescent="0.3">
      <c r="A194" s="319"/>
      <c r="B194" s="726"/>
      <c r="C194" s="726"/>
      <c r="D194" s="726"/>
      <c r="E194" s="755"/>
      <c r="F194" s="726"/>
      <c r="G194" s="726"/>
      <c r="H194" s="726"/>
      <c r="I194" s="726"/>
      <c r="J194" s="726"/>
      <c r="K194" s="726"/>
      <c r="L194" s="726"/>
      <c r="M194" s="319"/>
    </row>
    <row r="195" spans="1:13" x14ac:dyDescent="0.3">
      <c r="A195" s="319"/>
      <c r="B195" s="726"/>
      <c r="C195" s="726"/>
      <c r="D195" s="726"/>
      <c r="E195" s="755"/>
      <c r="F195" s="726"/>
      <c r="G195" s="726"/>
      <c r="H195" s="726"/>
      <c r="I195" s="726"/>
      <c r="J195" s="726"/>
      <c r="K195" s="726"/>
      <c r="L195" s="726"/>
      <c r="M195" s="319"/>
    </row>
    <row r="196" spans="1:13" x14ac:dyDescent="0.3">
      <c r="A196" s="319"/>
      <c r="B196" s="726"/>
      <c r="C196" s="726"/>
      <c r="D196" s="726"/>
      <c r="E196" s="755"/>
      <c r="F196" s="726"/>
      <c r="G196" s="726"/>
      <c r="H196" s="726"/>
      <c r="I196" s="726"/>
      <c r="J196" s="726"/>
      <c r="K196" s="726"/>
      <c r="L196" s="726"/>
      <c r="M196" s="319"/>
    </row>
    <row r="197" spans="1:13" x14ac:dyDescent="0.3">
      <c r="A197" s="319"/>
      <c r="B197" s="726"/>
      <c r="C197" s="726"/>
      <c r="D197" s="726"/>
      <c r="E197" s="755"/>
      <c r="F197" s="726"/>
      <c r="G197" s="726"/>
      <c r="H197" s="726"/>
      <c r="I197" s="726"/>
      <c r="J197" s="726"/>
      <c r="K197" s="726"/>
      <c r="L197" s="726"/>
      <c r="M197" s="319"/>
    </row>
    <row r="198" spans="1:13" x14ac:dyDescent="0.3">
      <c r="A198" s="319"/>
      <c r="B198" s="726"/>
      <c r="C198" s="726"/>
      <c r="D198" s="726"/>
      <c r="E198" s="755"/>
      <c r="F198" s="726"/>
      <c r="G198" s="726"/>
      <c r="H198" s="726"/>
      <c r="I198" s="726"/>
      <c r="J198" s="726"/>
      <c r="K198" s="726"/>
      <c r="L198" s="726"/>
      <c r="M198" s="319"/>
    </row>
    <row r="199" spans="1:13" x14ac:dyDescent="0.3">
      <c r="A199" s="319"/>
      <c r="B199" s="726"/>
      <c r="C199" s="726"/>
      <c r="D199" s="726"/>
      <c r="E199" s="755"/>
      <c r="F199" s="726"/>
      <c r="G199" s="726"/>
      <c r="H199" s="726"/>
      <c r="I199" s="726"/>
      <c r="J199" s="726"/>
      <c r="K199" s="726"/>
      <c r="L199" s="726"/>
      <c r="M199" s="319"/>
    </row>
    <row r="200" spans="1:13" x14ac:dyDescent="0.3">
      <c r="A200" s="319"/>
      <c r="B200" s="726"/>
      <c r="C200" s="726"/>
      <c r="D200" s="726"/>
      <c r="E200" s="755"/>
      <c r="F200" s="726"/>
      <c r="G200" s="726"/>
      <c r="H200" s="726"/>
      <c r="I200" s="726"/>
      <c r="J200" s="726"/>
      <c r="K200" s="726"/>
      <c r="L200" s="726"/>
      <c r="M200" s="319"/>
    </row>
    <row r="201" spans="1:13" x14ac:dyDescent="0.3">
      <c r="A201" s="319"/>
      <c r="B201" s="726"/>
      <c r="C201" s="726"/>
      <c r="D201" s="726"/>
      <c r="E201" s="755"/>
      <c r="F201" s="726"/>
      <c r="G201" s="726"/>
      <c r="H201" s="726"/>
      <c r="I201" s="726"/>
      <c r="J201" s="726"/>
      <c r="K201" s="726"/>
      <c r="L201" s="726"/>
      <c r="M201" s="319"/>
    </row>
    <row r="202" spans="1:13" x14ac:dyDescent="0.3">
      <c r="A202" s="319"/>
      <c r="B202" s="726"/>
      <c r="C202" s="726"/>
      <c r="D202" s="726"/>
      <c r="E202" s="755"/>
      <c r="F202" s="726"/>
      <c r="G202" s="726"/>
      <c r="H202" s="726"/>
      <c r="I202" s="726"/>
      <c r="J202" s="726"/>
      <c r="K202" s="726"/>
      <c r="L202" s="726"/>
      <c r="M202" s="319"/>
    </row>
    <row r="203" spans="1:13" x14ac:dyDescent="0.3">
      <c r="A203" s="319"/>
      <c r="B203" s="726"/>
      <c r="C203" s="726"/>
      <c r="D203" s="726"/>
      <c r="E203" s="755"/>
      <c r="F203" s="726"/>
      <c r="G203" s="726"/>
      <c r="H203" s="726"/>
      <c r="I203" s="726"/>
      <c r="J203" s="726"/>
      <c r="K203" s="726"/>
      <c r="L203" s="726"/>
      <c r="M203" s="319"/>
    </row>
    <row r="204" spans="1:13" x14ac:dyDescent="0.3">
      <c r="A204" s="319"/>
      <c r="B204" s="726"/>
      <c r="C204" s="726"/>
      <c r="D204" s="726"/>
      <c r="E204" s="755"/>
      <c r="F204" s="726"/>
      <c r="G204" s="726"/>
      <c r="H204" s="726"/>
      <c r="I204" s="726"/>
      <c r="J204" s="726"/>
      <c r="K204" s="726"/>
      <c r="L204" s="726"/>
      <c r="M204" s="319"/>
    </row>
    <row r="205" spans="1:13" x14ac:dyDescent="0.3">
      <c r="A205" s="319"/>
      <c r="B205" s="726"/>
      <c r="C205" s="726"/>
      <c r="D205" s="726"/>
      <c r="E205" s="755"/>
      <c r="F205" s="726"/>
      <c r="G205" s="726"/>
      <c r="H205" s="726"/>
      <c r="I205" s="726"/>
      <c r="J205" s="726"/>
      <c r="K205" s="726"/>
      <c r="L205" s="726"/>
      <c r="M205" s="319"/>
    </row>
    <row r="206" spans="1:13" x14ac:dyDescent="0.3">
      <c r="A206" s="319"/>
      <c r="B206" s="726"/>
      <c r="C206" s="726"/>
      <c r="D206" s="726"/>
      <c r="E206" s="755"/>
      <c r="F206" s="726"/>
      <c r="G206" s="726"/>
      <c r="H206" s="726"/>
      <c r="I206" s="726"/>
      <c r="J206" s="726"/>
      <c r="K206" s="726"/>
      <c r="L206" s="726"/>
      <c r="M206" s="319"/>
    </row>
    <row r="207" spans="1:13" x14ac:dyDescent="0.3">
      <c r="A207" s="319"/>
      <c r="B207" s="726"/>
      <c r="C207" s="726"/>
      <c r="D207" s="726"/>
      <c r="E207" s="755"/>
      <c r="F207" s="726"/>
      <c r="G207" s="726"/>
      <c r="H207" s="726"/>
      <c r="I207" s="726"/>
      <c r="J207" s="726"/>
      <c r="K207" s="726"/>
      <c r="L207" s="726"/>
      <c r="M207" s="319"/>
    </row>
    <row r="208" spans="1:13" x14ac:dyDescent="0.3">
      <c r="A208" s="319"/>
      <c r="B208" s="726"/>
      <c r="C208" s="726"/>
      <c r="D208" s="726"/>
      <c r="E208" s="755"/>
      <c r="F208" s="726"/>
      <c r="G208" s="726"/>
      <c r="H208" s="726"/>
      <c r="I208" s="726"/>
      <c r="J208" s="726"/>
      <c r="K208" s="726"/>
      <c r="L208" s="726"/>
      <c r="M208" s="319"/>
    </row>
    <row r="209" spans="1:13" x14ac:dyDescent="0.3">
      <c r="A209" s="319"/>
      <c r="B209" s="726"/>
      <c r="C209" s="726"/>
      <c r="D209" s="726"/>
      <c r="E209" s="755"/>
      <c r="F209" s="726"/>
      <c r="G209" s="726"/>
      <c r="H209" s="726"/>
      <c r="I209" s="726"/>
      <c r="J209" s="726"/>
      <c r="K209" s="726"/>
      <c r="L209" s="726"/>
      <c r="M209" s="319"/>
    </row>
    <row r="210" spans="1:13" x14ac:dyDescent="0.3">
      <c r="A210" s="319"/>
      <c r="B210" s="726"/>
      <c r="C210" s="726"/>
      <c r="D210" s="726"/>
      <c r="E210" s="755"/>
      <c r="F210" s="726"/>
      <c r="G210" s="726"/>
      <c r="H210" s="726"/>
      <c r="I210" s="726"/>
      <c r="J210" s="726"/>
      <c r="K210" s="726"/>
      <c r="L210" s="726"/>
      <c r="M210" s="319"/>
    </row>
    <row r="211" spans="1:13" x14ac:dyDescent="0.3">
      <c r="A211" s="319"/>
      <c r="B211" s="726"/>
      <c r="C211" s="726"/>
      <c r="D211" s="726"/>
      <c r="E211" s="755"/>
      <c r="F211" s="726"/>
      <c r="G211" s="726"/>
      <c r="H211" s="726"/>
      <c r="I211" s="726"/>
      <c r="J211" s="726"/>
      <c r="K211" s="726"/>
      <c r="L211" s="726"/>
      <c r="M211" s="319"/>
    </row>
    <row r="212" spans="1:13" x14ac:dyDescent="0.3">
      <c r="A212" s="319"/>
      <c r="B212" s="726"/>
      <c r="C212" s="726"/>
      <c r="D212" s="726"/>
      <c r="E212" s="755"/>
      <c r="F212" s="726"/>
      <c r="G212" s="726"/>
      <c r="H212" s="726"/>
      <c r="I212" s="726"/>
      <c r="J212" s="726"/>
      <c r="K212" s="726"/>
      <c r="L212" s="726"/>
      <c r="M212" s="319"/>
    </row>
    <row r="213" spans="1:13" x14ac:dyDescent="0.3">
      <c r="A213" s="319"/>
      <c r="B213" s="726"/>
      <c r="C213" s="726"/>
      <c r="D213" s="726"/>
      <c r="E213" s="755"/>
      <c r="F213" s="726"/>
      <c r="G213" s="726"/>
      <c r="H213" s="726"/>
      <c r="I213" s="726"/>
      <c r="J213" s="726"/>
      <c r="K213" s="726"/>
      <c r="L213" s="726"/>
      <c r="M213" s="319"/>
    </row>
    <row r="214" spans="1:13" x14ac:dyDescent="0.3">
      <c r="A214" s="319"/>
      <c r="B214" s="726"/>
      <c r="C214" s="726"/>
      <c r="D214" s="726"/>
      <c r="E214" s="755"/>
      <c r="F214" s="726"/>
      <c r="G214" s="726"/>
      <c r="H214" s="726"/>
      <c r="I214" s="726"/>
      <c r="J214" s="726"/>
      <c r="K214" s="726"/>
      <c r="L214" s="726"/>
      <c r="M214" s="319"/>
    </row>
    <row r="215" spans="1:13" x14ac:dyDescent="0.3">
      <c r="A215" s="319"/>
      <c r="B215" s="726"/>
      <c r="C215" s="726"/>
      <c r="D215" s="726"/>
      <c r="E215" s="755"/>
      <c r="F215" s="726"/>
      <c r="G215" s="726"/>
      <c r="H215" s="726"/>
      <c r="I215" s="726"/>
      <c r="J215" s="726"/>
      <c r="K215" s="726"/>
      <c r="L215" s="726"/>
      <c r="M215" s="319"/>
    </row>
    <row r="216" spans="1:13" x14ac:dyDescent="0.3">
      <c r="A216" s="319"/>
      <c r="B216" s="726"/>
      <c r="C216" s="726"/>
      <c r="D216" s="726"/>
      <c r="E216" s="755"/>
      <c r="F216" s="726"/>
      <c r="G216" s="726"/>
      <c r="H216" s="726"/>
      <c r="I216" s="726"/>
      <c r="J216" s="726"/>
      <c r="K216" s="726"/>
      <c r="L216" s="726"/>
      <c r="M216" s="319"/>
    </row>
    <row r="217" spans="1:13" x14ac:dyDescent="0.3">
      <c r="A217" s="319"/>
      <c r="B217" s="726"/>
      <c r="C217" s="726"/>
      <c r="D217" s="726"/>
      <c r="E217" s="755"/>
      <c r="F217" s="726"/>
      <c r="G217" s="726"/>
      <c r="H217" s="726"/>
      <c r="I217" s="726"/>
      <c r="J217" s="726"/>
      <c r="K217" s="726"/>
      <c r="L217" s="726"/>
      <c r="M217" s="319"/>
    </row>
    <row r="218" spans="1:13" x14ac:dyDescent="0.3">
      <c r="A218" s="319"/>
      <c r="B218" s="726"/>
      <c r="C218" s="726"/>
      <c r="D218" s="726"/>
      <c r="E218" s="755"/>
      <c r="F218" s="726"/>
      <c r="G218" s="726"/>
      <c r="H218" s="726"/>
      <c r="I218" s="726"/>
      <c r="J218" s="726"/>
      <c r="K218" s="726"/>
      <c r="L218" s="726"/>
      <c r="M218" s="319"/>
    </row>
    <row r="219" spans="1:13" x14ac:dyDescent="0.3">
      <c r="A219" s="319"/>
      <c r="B219" s="726"/>
      <c r="C219" s="726"/>
      <c r="D219" s="726"/>
      <c r="E219" s="755"/>
      <c r="F219" s="726"/>
      <c r="G219" s="726"/>
      <c r="H219" s="726"/>
      <c r="I219" s="726"/>
      <c r="J219" s="726"/>
      <c r="K219" s="726"/>
      <c r="L219" s="726"/>
      <c r="M219" s="319"/>
    </row>
    <row r="220" spans="1:13" x14ac:dyDescent="0.3">
      <c r="A220" s="319"/>
      <c r="B220" s="726"/>
      <c r="C220" s="726"/>
      <c r="D220" s="726"/>
      <c r="E220" s="755"/>
      <c r="F220" s="726"/>
      <c r="G220" s="726"/>
      <c r="H220" s="726"/>
      <c r="I220" s="726"/>
      <c r="J220" s="726"/>
      <c r="K220" s="726"/>
      <c r="L220" s="726"/>
      <c r="M220" s="319"/>
    </row>
    <row r="221" spans="1:13" x14ac:dyDescent="0.3">
      <c r="A221" s="319"/>
      <c r="B221" s="726"/>
      <c r="C221" s="726"/>
      <c r="D221" s="726"/>
      <c r="E221" s="755"/>
      <c r="F221" s="726"/>
      <c r="G221" s="726"/>
      <c r="H221" s="726"/>
      <c r="I221" s="726"/>
      <c r="J221" s="726"/>
      <c r="K221" s="726"/>
      <c r="L221" s="726"/>
      <c r="M221" s="319"/>
    </row>
    <row r="222" spans="1:13" x14ac:dyDescent="0.3">
      <c r="A222" s="319"/>
      <c r="B222" s="726"/>
      <c r="C222" s="726"/>
      <c r="D222" s="726"/>
      <c r="E222" s="755"/>
      <c r="F222" s="726"/>
      <c r="G222" s="726"/>
      <c r="H222" s="726"/>
      <c r="I222" s="726"/>
      <c r="J222" s="726"/>
      <c r="K222" s="726"/>
      <c r="L222" s="726"/>
      <c r="M222" s="319"/>
    </row>
    <row r="223" spans="1:13" x14ac:dyDescent="0.3">
      <c r="A223" s="319"/>
      <c r="B223" s="726"/>
      <c r="C223" s="726"/>
      <c r="D223" s="726"/>
      <c r="E223" s="755"/>
      <c r="F223" s="726"/>
      <c r="G223" s="726"/>
      <c r="H223" s="726"/>
      <c r="I223" s="726"/>
      <c r="J223" s="726"/>
      <c r="K223" s="726"/>
      <c r="L223" s="726"/>
      <c r="M223" s="319"/>
    </row>
    <row r="224" spans="1:13" x14ac:dyDescent="0.3">
      <c r="A224" s="319"/>
      <c r="B224" s="726"/>
      <c r="C224" s="726"/>
      <c r="D224" s="726"/>
      <c r="E224" s="755"/>
      <c r="F224" s="726"/>
      <c r="G224" s="726"/>
      <c r="H224" s="726"/>
      <c r="I224" s="726"/>
      <c r="J224" s="726"/>
      <c r="K224" s="726"/>
      <c r="L224" s="726"/>
      <c r="M224" s="319"/>
    </row>
    <row r="225" spans="1:13" x14ac:dyDescent="0.3">
      <c r="A225" s="319"/>
      <c r="B225" s="726"/>
      <c r="C225" s="726"/>
      <c r="D225" s="726"/>
      <c r="E225" s="755"/>
      <c r="F225" s="726"/>
      <c r="G225" s="726"/>
      <c r="H225" s="726"/>
      <c r="I225" s="726"/>
      <c r="J225" s="726"/>
      <c r="K225" s="726"/>
      <c r="L225" s="726"/>
      <c r="M225" s="319"/>
    </row>
    <row r="226" spans="1:13" x14ac:dyDescent="0.3">
      <c r="A226" s="319"/>
      <c r="B226" s="726"/>
      <c r="C226" s="726"/>
      <c r="D226" s="726"/>
      <c r="E226" s="755"/>
      <c r="F226" s="726"/>
      <c r="G226" s="726"/>
      <c r="H226" s="726"/>
      <c r="I226" s="726"/>
      <c r="J226" s="726"/>
      <c r="K226" s="726"/>
      <c r="L226" s="726"/>
      <c r="M226" s="319"/>
    </row>
    <row r="227" spans="1:13" x14ac:dyDescent="0.3">
      <c r="A227" s="319"/>
      <c r="B227" s="726"/>
      <c r="C227" s="726"/>
      <c r="D227" s="726"/>
      <c r="E227" s="755"/>
      <c r="F227" s="726"/>
      <c r="G227" s="726"/>
      <c r="H227" s="726"/>
      <c r="I227" s="726"/>
      <c r="J227" s="726"/>
      <c r="K227" s="726"/>
      <c r="L227" s="726"/>
      <c r="M227" s="319"/>
    </row>
    <row r="228" spans="1:13" x14ac:dyDescent="0.3">
      <c r="A228" s="319"/>
      <c r="B228" s="726"/>
      <c r="C228" s="726"/>
      <c r="D228" s="726"/>
      <c r="E228" s="755"/>
      <c r="F228" s="726"/>
      <c r="G228" s="726"/>
      <c r="H228" s="726"/>
      <c r="I228" s="726"/>
      <c r="J228" s="726"/>
      <c r="K228" s="726"/>
      <c r="L228" s="726"/>
      <c r="M228" s="319"/>
    </row>
    <row r="229" spans="1:13" x14ac:dyDescent="0.3">
      <c r="A229" s="319"/>
      <c r="B229" s="726"/>
      <c r="C229" s="726"/>
      <c r="D229" s="726"/>
      <c r="E229" s="755"/>
      <c r="F229" s="726"/>
      <c r="G229" s="726"/>
      <c r="H229" s="726"/>
      <c r="I229" s="726"/>
      <c r="J229" s="726"/>
      <c r="K229" s="726"/>
      <c r="L229" s="726"/>
      <c r="M229" s="319"/>
    </row>
    <row r="230" spans="1:13" x14ac:dyDescent="0.3">
      <c r="A230" s="319"/>
      <c r="B230" s="726"/>
      <c r="C230" s="726"/>
      <c r="D230" s="726"/>
      <c r="E230" s="755"/>
      <c r="F230" s="726"/>
      <c r="G230" s="726"/>
      <c r="H230" s="726"/>
      <c r="I230" s="726"/>
      <c r="J230" s="726"/>
      <c r="K230" s="726"/>
      <c r="L230" s="726"/>
      <c r="M230" s="319"/>
    </row>
    <row r="231" spans="1:13" x14ac:dyDescent="0.3">
      <c r="A231" s="319"/>
      <c r="B231" s="726"/>
      <c r="C231" s="726"/>
      <c r="D231" s="726"/>
      <c r="E231" s="755"/>
      <c r="F231" s="726"/>
      <c r="G231" s="726"/>
      <c r="H231" s="726"/>
      <c r="I231" s="726"/>
      <c r="J231" s="726"/>
      <c r="K231" s="726"/>
      <c r="L231" s="726"/>
      <c r="M231" s="319"/>
    </row>
    <row r="232" spans="1:13" x14ac:dyDescent="0.3">
      <c r="A232" s="319"/>
      <c r="B232" s="726"/>
      <c r="C232" s="726"/>
      <c r="D232" s="726"/>
      <c r="E232" s="755"/>
      <c r="F232" s="726"/>
      <c r="G232" s="726"/>
      <c r="H232" s="726"/>
      <c r="I232" s="726"/>
      <c r="J232" s="726"/>
      <c r="K232" s="726"/>
      <c r="L232" s="726"/>
      <c r="M232" s="319"/>
    </row>
    <row r="233" spans="1:13" x14ac:dyDescent="0.3">
      <c r="A233" s="319"/>
      <c r="B233" s="726"/>
      <c r="C233" s="726"/>
      <c r="D233" s="726"/>
      <c r="E233" s="755"/>
      <c r="F233" s="726"/>
      <c r="G233" s="726"/>
      <c r="H233" s="726"/>
      <c r="I233" s="726"/>
      <c r="J233" s="726"/>
      <c r="K233" s="726"/>
      <c r="L233" s="726"/>
      <c r="M233" s="319"/>
    </row>
    <row r="234" spans="1:13" x14ac:dyDescent="0.3">
      <c r="A234" s="319"/>
      <c r="B234" s="726"/>
      <c r="C234" s="726"/>
      <c r="D234" s="726"/>
      <c r="E234" s="755"/>
      <c r="F234" s="726"/>
      <c r="G234" s="726"/>
      <c r="H234" s="726"/>
      <c r="I234" s="726"/>
      <c r="J234" s="726"/>
      <c r="K234" s="726"/>
      <c r="L234" s="726"/>
      <c r="M234" s="319"/>
    </row>
    <row r="235" spans="1:13" x14ac:dyDescent="0.3">
      <c r="A235" s="319"/>
      <c r="B235" s="726"/>
      <c r="C235" s="726"/>
      <c r="D235" s="726"/>
      <c r="E235" s="755"/>
      <c r="F235" s="726"/>
      <c r="G235" s="726"/>
      <c r="H235" s="726"/>
      <c r="I235" s="726"/>
      <c r="J235" s="726"/>
      <c r="K235" s="726"/>
      <c r="L235" s="726"/>
      <c r="M235" s="319"/>
    </row>
    <row r="236" spans="1:13" x14ac:dyDescent="0.3">
      <c r="A236" s="319"/>
      <c r="B236" s="726"/>
      <c r="C236" s="726"/>
      <c r="D236" s="726"/>
      <c r="E236" s="755"/>
      <c r="F236" s="726"/>
      <c r="G236" s="726"/>
      <c r="H236" s="726"/>
      <c r="I236" s="726"/>
      <c r="J236" s="726"/>
      <c r="K236" s="726"/>
      <c r="L236" s="726"/>
      <c r="M236" s="319"/>
    </row>
    <row r="237" spans="1:13" x14ac:dyDescent="0.3">
      <c r="A237" s="319"/>
      <c r="B237" s="726"/>
      <c r="C237" s="726"/>
      <c r="D237" s="726"/>
      <c r="E237" s="755"/>
      <c r="F237" s="726"/>
      <c r="G237" s="726"/>
      <c r="H237" s="726"/>
      <c r="I237" s="726"/>
      <c r="J237" s="726"/>
      <c r="K237" s="726"/>
      <c r="L237" s="726"/>
      <c r="M237" s="319"/>
    </row>
    <row r="238" spans="1:13" x14ac:dyDescent="0.3">
      <c r="A238" s="319"/>
      <c r="B238" s="726"/>
      <c r="C238" s="726"/>
      <c r="D238" s="726"/>
      <c r="E238" s="755"/>
      <c r="F238" s="726"/>
      <c r="G238" s="726"/>
      <c r="H238" s="726"/>
      <c r="I238" s="726"/>
      <c r="J238" s="726"/>
      <c r="K238" s="726"/>
      <c r="L238" s="726"/>
      <c r="M238" s="319"/>
    </row>
    <row r="239" spans="1:13" x14ac:dyDescent="0.3">
      <c r="A239" s="319"/>
      <c r="B239" s="726"/>
      <c r="C239" s="726"/>
      <c r="D239" s="726"/>
      <c r="E239" s="755"/>
      <c r="F239" s="726"/>
      <c r="G239" s="726"/>
      <c r="H239" s="726"/>
      <c r="I239" s="726"/>
      <c r="J239" s="726"/>
      <c r="K239" s="726"/>
      <c r="L239" s="726"/>
      <c r="M239" s="319"/>
    </row>
    <row r="240" spans="1:13" x14ac:dyDescent="0.3">
      <c r="A240" s="319"/>
      <c r="B240" s="726"/>
      <c r="C240" s="726"/>
      <c r="D240" s="726"/>
      <c r="E240" s="755"/>
      <c r="F240" s="726"/>
      <c r="G240" s="726"/>
      <c r="H240" s="726"/>
      <c r="I240" s="726"/>
      <c r="J240" s="726"/>
      <c r="K240" s="726"/>
      <c r="L240" s="726"/>
      <c r="M240" s="319"/>
    </row>
    <row r="241" spans="1:13" x14ac:dyDescent="0.3">
      <c r="A241" s="319"/>
      <c r="B241" s="726"/>
      <c r="C241" s="726"/>
      <c r="D241" s="726"/>
      <c r="E241" s="755"/>
      <c r="F241" s="726"/>
      <c r="G241" s="726"/>
      <c r="H241" s="726"/>
      <c r="I241" s="726"/>
      <c r="J241" s="726"/>
      <c r="K241" s="726"/>
      <c r="L241" s="726"/>
      <c r="M241" s="319"/>
    </row>
    <row r="242" spans="1:13" x14ac:dyDescent="0.3">
      <c r="A242" s="319"/>
      <c r="B242" s="726"/>
      <c r="C242" s="726"/>
      <c r="D242" s="726"/>
      <c r="E242" s="755"/>
      <c r="F242" s="726"/>
      <c r="G242" s="726"/>
      <c r="H242" s="726"/>
      <c r="I242" s="726"/>
      <c r="J242" s="726"/>
      <c r="K242" s="726"/>
      <c r="L242" s="726"/>
      <c r="M242" s="319"/>
    </row>
    <row r="243" spans="1:13" x14ac:dyDescent="0.3">
      <c r="A243" s="319"/>
      <c r="B243" s="726"/>
      <c r="C243" s="726"/>
      <c r="D243" s="726"/>
      <c r="E243" s="755"/>
      <c r="F243" s="726"/>
      <c r="G243" s="726"/>
      <c r="H243" s="726"/>
      <c r="I243" s="726"/>
      <c r="J243" s="726"/>
      <c r="K243" s="726"/>
      <c r="L243" s="726"/>
      <c r="M243" s="319"/>
    </row>
    <row r="244" spans="1:13" x14ac:dyDescent="0.3">
      <c r="A244" s="319"/>
      <c r="B244" s="726"/>
      <c r="C244" s="726"/>
      <c r="D244" s="726"/>
      <c r="E244" s="755"/>
      <c r="F244" s="726"/>
      <c r="G244" s="726"/>
      <c r="H244" s="726"/>
      <c r="I244" s="726"/>
      <c r="J244" s="726"/>
      <c r="K244" s="726"/>
      <c r="L244" s="726"/>
      <c r="M244" s="319"/>
    </row>
    <row r="245" spans="1:13" x14ac:dyDescent="0.3">
      <c r="A245" s="319"/>
      <c r="B245" s="726"/>
      <c r="C245" s="726"/>
      <c r="D245" s="726"/>
      <c r="E245" s="755"/>
      <c r="F245" s="726"/>
      <c r="G245" s="726"/>
      <c r="H245" s="726"/>
      <c r="I245" s="726"/>
      <c r="J245" s="726"/>
      <c r="K245" s="726"/>
      <c r="L245" s="726"/>
      <c r="M245" s="319"/>
    </row>
    <row r="246" spans="1:13" x14ac:dyDescent="0.3">
      <c r="A246" s="319"/>
      <c r="B246" s="726"/>
      <c r="C246" s="726"/>
      <c r="D246" s="726"/>
      <c r="E246" s="755"/>
      <c r="F246" s="726"/>
      <c r="G246" s="726"/>
      <c r="H246" s="726"/>
      <c r="I246" s="726"/>
      <c r="J246" s="726"/>
      <c r="K246" s="726"/>
      <c r="L246" s="726"/>
      <c r="M246" s="319"/>
    </row>
    <row r="247" spans="1:13" x14ac:dyDescent="0.3">
      <c r="A247" s="319"/>
      <c r="B247" s="726"/>
      <c r="C247" s="726"/>
      <c r="D247" s="726"/>
      <c r="E247" s="755"/>
      <c r="F247" s="726"/>
      <c r="G247" s="726"/>
      <c r="H247" s="726"/>
      <c r="I247" s="726"/>
      <c r="J247" s="726"/>
      <c r="K247" s="726"/>
      <c r="L247" s="726"/>
      <c r="M247" s="319"/>
    </row>
    <row r="248" spans="1:13" x14ac:dyDescent="0.3">
      <c r="A248" s="319"/>
      <c r="B248" s="726"/>
      <c r="C248" s="726"/>
      <c r="D248" s="726"/>
      <c r="E248" s="755"/>
      <c r="F248" s="726"/>
      <c r="G248" s="726"/>
      <c r="H248" s="726"/>
      <c r="I248" s="726"/>
      <c r="J248" s="726"/>
      <c r="K248" s="726"/>
      <c r="L248" s="726"/>
      <c r="M248" s="319"/>
    </row>
    <row r="249" spans="1:13" x14ac:dyDescent="0.3">
      <c r="A249" s="319"/>
      <c r="B249" s="726"/>
      <c r="C249" s="726"/>
      <c r="D249" s="726"/>
      <c r="E249" s="755"/>
      <c r="F249" s="726"/>
      <c r="G249" s="726"/>
      <c r="H249" s="726"/>
      <c r="I249" s="726"/>
      <c r="J249" s="726"/>
      <c r="K249" s="726"/>
      <c r="L249" s="726"/>
      <c r="M249" s="319"/>
    </row>
    <row r="250" spans="1:13" x14ac:dyDescent="0.3">
      <c r="A250" s="319"/>
      <c r="B250" s="726"/>
      <c r="C250" s="726"/>
      <c r="D250" s="726"/>
      <c r="E250" s="755"/>
      <c r="F250" s="726"/>
      <c r="G250" s="726"/>
      <c r="H250" s="726"/>
      <c r="I250" s="726"/>
      <c r="J250" s="726"/>
      <c r="K250" s="726"/>
      <c r="L250" s="726"/>
      <c r="M250" s="319"/>
    </row>
    <row r="251" spans="1:13" x14ac:dyDescent="0.3">
      <c r="A251" s="319"/>
      <c r="B251" s="726"/>
      <c r="C251" s="726"/>
      <c r="D251" s="726"/>
      <c r="E251" s="755"/>
      <c r="F251" s="726"/>
      <c r="G251" s="726"/>
      <c r="H251" s="726"/>
      <c r="I251" s="726"/>
      <c r="J251" s="726"/>
      <c r="K251" s="726"/>
      <c r="L251" s="726"/>
      <c r="M251" s="319"/>
    </row>
    <row r="252" spans="1:13" x14ac:dyDescent="0.3">
      <c r="A252" s="319"/>
      <c r="B252" s="726"/>
      <c r="C252" s="726"/>
      <c r="D252" s="726"/>
      <c r="E252" s="755"/>
      <c r="F252" s="726"/>
      <c r="G252" s="726"/>
      <c r="H252" s="726"/>
      <c r="I252" s="726"/>
      <c r="J252" s="726"/>
      <c r="K252" s="726"/>
      <c r="L252" s="726"/>
      <c r="M252" s="319"/>
    </row>
    <row r="253" spans="1:13" x14ac:dyDescent="0.3">
      <c r="A253" s="319"/>
      <c r="B253" s="726"/>
      <c r="C253" s="726"/>
      <c r="D253" s="726"/>
      <c r="E253" s="755"/>
      <c r="F253" s="726"/>
      <c r="G253" s="726"/>
      <c r="H253" s="726"/>
      <c r="I253" s="726"/>
      <c r="J253" s="726"/>
      <c r="K253" s="726"/>
      <c r="L253" s="726"/>
      <c r="M253" s="319"/>
    </row>
    <row r="254" spans="1:13" x14ac:dyDescent="0.3">
      <c r="A254" s="319"/>
      <c r="B254" s="726"/>
      <c r="C254" s="726"/>
      <c r="D254" s="726"/>
      <c r="E254" s="755"/>
      <c r="F254" s="726"/>
      <c r="G254" s="726"/>
      <c r="H254" s="726"/>
      <c r="I254" s="726"/>
      <c r="J254" s="726"/>
      <c r="K254" s="726"/>
      <c r="L254" s="726"/>
      <c r="M254" s="319"/>
    </row>
    <row r="255" spans="1:13" x14ac:dyDescent="0.3">
      <c r="A255" s="319"/>
      <c r="B255" s="726"/>
      <c r="C255" s="726"/>
      <c r="D255" s="726"/>
      <c r="E255" s="755"/>
      <c r="F255" s="726"/>
      <c r="G255" s="726"/>
      <c r="H255" s="726"/>
      <c r="I255" s="726"/>
      <c r="J255" s="726"/>
      <c r="K255" s="726"/>
      <c r="L255" s="726"/>
      <c r="M255" s="319"/>
    </row>
    <row r="256" spans="1:13" x14ac:dyDescent="0.3">
      <c r="A256" s="319"/>
      <c r="B256" s="726"/>
      <c r="C256" s="726"/>
      <c r="D256" s="726"/>
      <c r="E256" s="755"/>
      <c r="F256" s="726"/>
      <c r="G256" s="726"/>
      <c r="H256" s="726"/>
      <c r="I256" s="726"/>
      <c r="J256" s="726"/>
      <c r="K256" s="726"/>
      <c r="L256" s="726"/>
      <c r="M256" s="319"/>
    </row>
    <row r="257" spans="1:13" x14ac:dyDescent="0.3">
      <c r="A257" s="319"/>
      <c r="B257" s="726"/>
      <c r="C257" s="726"/>
      <c r="D257" s="726"/>
      <c r="E257" s="755"/>
      <c r="F257" s="726"/>
      <c r="G257" s="726"/>
      <c r="H257" s="726"/>
      <c r="I257" s="726"/>
      <c r="J257" s="726"/>
      <c r="K257" s="726"/>
      <c r="L257" s="726"/>
      <c r="M257" s="319"/>
    </row>
    <row r="258" spans="1:13" x14ac:dyDescent="0.3">
      <c r="A258" s="319"/>
      <c r="B258" s="726"/>
      <c r="C258" s="726"/>
      <c r="D258" s="726"/>
      <c r="E258" s="755"/>
      <c r="F258" s="726"/>
      <c r="G258" s="726"/>
      <c r="H258" s="726"/>
      <c r="I258" s="726"/>
      <c r="J258" s="726"/>
      <c r="K258" s="726"/>
      <c r="L258" s="726"/>
      <c r="M258" s="319"/>
    </row>
    <row r="259" spans="1:13" x14ac:dyDescent="0.3">
      <c r="A259" s="319"/>
      <c r="B259" s="726"/>
      <c r="C259" s="726"/>
      <c r="D259" s="726"/>
      <c r="E259" s="755"/>
      <c r="F259" s="726"/>
      <c r="G259" s="726"/>
      <c r="H259" s="726"/>
      <c r="I259" s="726"/>
      <c r="J259" s="726"/>
      <c r="K259" s="726"/>
      <c r="L259" s="726"/>
      <c r="M259" s="319"/>
    </row>
    <row r="260" spans="1:13" x14ac:dyDescent="0.3">
      <c r="A260" s="319"/>
      <c r="B260" s="726"/>
      <c r="C260" s="726"/>
      <c r="D260" s="726"/>
      <c r="E260" s="755"/>
      <c r="F260" s="726"/>
      <c r="G260" s="726"/>
      <c r="H260" s="726"/>
      <c r="I260" s="726"/>
      <c r="J260" s="726"/>
      <c r="K260" s="726"/>
      <c r="L260" s="726"/>
      <c r="M260" s="319"/>
    </row>
    <row r="261" spans="1:13" x14ac:dyDescent="0.3">
      <c r="A261" s="319"/>
      <c r="B261" s="726"/>
      <c r="C261" s="726"/>
      <c r="D261" s="726"/>
      <c r="E261" s="755"/>
      <c r="F261" s="726"/>
      <c r="G261" s="726"/>
      <c r="H261" s="726"/>
      <c r="I261" s="726"/>
      <c r="J261" s="726"/>
      <c r="K261" s="726"/>
      <c r="L261" s="726"/>
      <c r="M261" s="319"/>
    </row>
    <row r="262" spans="1:13" x14ac:dyDescent="0.3">
      <c r="A262" s="319"/>
      <c r="B262" s="726"/>
      <c r="C262" s="726"/>
      <c r="D262" s="726"/>
      <c r="E262" s="755"/>
      <c r="F262" s="726"/>
      <c r="G262" s="726"/>
      <c r="H262" s="726"/>
      <c r="I262" s="726"/>
      <c r="J262" s="726"/>
      <c r="K262" s="726"/>
      <c r="L262" s="726"/>
      <c r="M262" s="319"/>
    </row>
    <row r="263" spans="1:13" x14ac:dyDescent="0.3">
      <c r="A263" s="319"/>
      <c r="B263" s="726"/>
      <c r="C263" s="726"/>
      <c r="D263" s="726"/>
      <c r="E263" s="755"/>
      <c r="F263" s="726"/>
      <c r="G263" s="726"/>
      <c r="H263" s="726"/>
      <c r="I263" s="726"/>
      <c r="J263" s="726"/>
      <c r="K263" s="726"/>
      <c r="L263" s="726"/>
      <c r="M263" s="319"/>
    </row>
    <row r="264" spans="1:13" x14ac:dyDescent="0.3">
      <c r="A264" s="319"/>
      <c r="B264" s="726"/>
      <c r="C264" s="726"/>
      <c r="D264" s="726"/>
      <c r="E264" s="755"/>
      <c r="F264" s="726"/>
      <c r="G264" s="726"/>
      <c r="H264" s="726"/>
      <c r="I264" s="726"/>
      <c r="J264" s="726"/>
      <c r="K264" s="726"/>
      <c r="L264" s="726"/>
      <c r="M264" s="319"/>
    </row>
    <row r="265" spans="1:13" x14ac:dyDescent="0.3">
      <c r="A265" s="319"/>
      <c r="B265" s="726"/>
      <c r="C265" s="726"/>
      <c r="D265" s="726"/>
      <c r="E265" s="755"/>
      <c r="F265" s="726"/>
      <c r="G265" s="726"/>
      <c r="H265" s="726"/>
      <c r="I265" s="726"/>
      <c r="J265" s="726"/>
      <c r="K265" s="726"/>
      <c r="L265" s="726"/>
      <c r="M265" s="319"/>
    </row>
    <row r="266" spans="1:13" x14ac:dyDescent="0.3">
      <c r="A266" s="319"/>
      <c r="B266" s="726"/>
      <c r="C266" s="726"/>
      <c r="D266" s="726"/>
      <c r="E266" s="755"/>
      <c r="F266" s="726"/>
      <c r="G266" s="726"/>
      <c r="H266" s="726"/>
      <c r="I266" s="726"/>
      <c r="J266" s="726"/>
      <c r="K266" s="726"/>
      <c r="L266" s="726"/>
      <c r="M266" s="319"/>
    </row>
    <row r="267" spans="1:13" x14ac:dyDescent="0.3">
      <c r="A267" s="319"/>
      <c r="B267" s="726"/>
      <c r="C267" s="726"/>
      <c r="D267" s="726"/>
      <c r="E267" s="755"/>
      <c r="F267" s="726"/>
      <c r="G267" s="726"/>
      <c r="H267" s="726"/>
      <c r="I267" s="726"/>
      <c r="J267" s="726"/>
      <c r="K267" s="726"/>
      <c r="L267" s="726"/>
      <c r="M267" s="319"/>
    </row>
    <row r="268" spans="1:13" x14ac:dyDescent="0.3">
      <c r="A268" s="319"/>
      <c r="B268" s="726"/>
      <c r="C268" s="726"/>
      <c r="D268" s="726"/>
      <c r="E268" s="755"/>
      <c r="F268" s="726"/>
      <c r="G268" s="726"/>
      <c r="H268" s="726"/>
      <c r="I268" s="726"/>
      <c r="J268" s="726"/>
      <c r="K268" s="726"/>
      <c r="L268" s="726"/>
      <c r="M268" s="319"/>
    </row>
    <row r="269" spans="1:13" x14ac:dyDescent="0.3">
      <c r="A269" s="319"/>
      <c r="B269" s="726"/>
      <c r="C269" s="726"/>
      <c r="D269" s="726"/>
      <c r="E269" s="755"/>
      <c r="F269" s="726"/>
      <c r="G269" s="726"/>
      <c r="H269" s="726"/>
      <c r="I269" s="726"/>
      <c r="J269" s="726"/>
      <c r="K269" s="726"/>
      <c r="L269" s="726"/>
      <c r="M269" s="319"/>
    </row>
    <row r="270" spans="1:13" x14ac:dyDescent="0.3">
      <c r="A270" s="319"/>
      <c r="B270" s="726"/>
      <c r="C270" s="726"/>
      <c r="D270" s="726"/>
      <c r="E270" s="755"/>
      <c r="F270" s="726"/>
      <c r="G270" s="726"/>
      <c r="H270" s="726"/>
      <c r="I270" s="726"/>
      <c r="J270" s="726"/>
      <c r="K270" s="726"/>
      <c r="L270" s="726"/>
      <c r="M270" s="319"/>
    </row>
    <row r="271" spans="1:13" x14ac:dyDescent="0.3">
      <c r="A271" s="319"/>
      <c r="B271" s="726"/>
      <c r="C271" s="726"/>
      <c r="D271" s="726"/>
      <c r="E271" s="755"/>
      <c r="F271" s="726"/>
      <c r="G271" s="726"/>
      <c r="H271" s="726"/>
      <c r="I271" s="726"/>
      <c r="J271" s="726"/>
      <c r="K271" s="726"/>
      <c r="L271" s="726"/>
      <c r="M271" s="319"/>
    </row>
    <row r="272" spans="1:13" x14ac:dyDescent="0.3">
      <c r="A272" s="319"/>
      <c r="B272" s="726"/>
      <c r="C272" s="726"/>
      <c r="D272" s="726"/>
      <c r="E272" s="755"/>
      <c r="F272" s="726"/>
      <c r="G272" s="726"/>
      <c r="H272" s="726"/>
      <c r="I272" s="726"/>
      <c r="J272" s="726"/>
      <c r="K272" s="726"/>
      <c r="L272" s="726"/>
      <c r="M272" s="319"/>
    </row>
    <row r="273" spans="1:13" x14ac:dyDescent="0.3">
      <c r="A273" s="319"/>
      <c r="B273" s="726"/>
      <c r="C273" s="726"/>
      <c r="D273" s="726"/>
      <c r="E273" s="755"/>
      <c r="F273" s="726"/>
      <c r="G273" s="726"/>
      <c r="H273" s="726"/>
      <c r="I273" s="726"/>
      <c r="J273" s="726"/>
      <c r="K273" s="726"/>
      <c r="L273" s="726"/>
      <c r="M273" s="319"/>
    </row>
    <row r="274" spans="1:13" x14ac:dyDescent="0.3">
      <c r="A274" s="319"/>
      <c r="B274" s="726"/>
      <c r="C274" s="726"/>
      <c r="D274" s="726"/>
      <c r="E274" s="755"/>
      <c r="F274" s="726"/>
      <c r="G274" s="726"/>
      <c r="H274" s="726"/>
      <c r="I274" s="726"/>
      <c r="J274" s="726"/>
      <c r="K274" s="726"/>
      <c r="L274" s="726"/>
      <c r="M274" s="319"/>
    </row>
    <row r="275" spans="1:13" x14ac:dyDescent="0.3">
      <c r="A275" s="319"/>
      <c r="B275" s="726"/>
      <c r="C275" s="726"/>
      <c r="D275" s="726"/>
      <c r="E275" s="755"/>
      <c r="F275" s="726"/>
      <c r="G275" s="726"/>
      <c r="H275" s="726"/>
      <c r="I275" s="726"/>
      <c r="J275" s="726"/>
      <c r="K275" s="726"/>
      <c r="L275" s="726"/>
      <c r="M275" s="319"/>
    </row>
    <row r="276" spans="1:13" x14ac:dyDescent="0.3">
      <c r="A276" s="319"/>
      <c r="B276" s="726"/>
      <c r="C276" s="726"/>
      <c r="D276" s="726"/>
      <c r="E276" s="755"/>
      <c r="F276" s="726"/>
      <c r="G276" s="726"/>
      <c r="H276" s="726"/>
      <c r="I276" s="726"/>
      <c r="J276" s="726"/>
      <c r="K276" s="726"/>
      <c r="L276" s="726"/>
      <c r="M276" s="319"/>
    </row>
    <row r="277" spans="1:13" x14ac:dyDescent="0.3">
      <c r="A277" s="319"/>
      <c r="B277" s="726"/>
      <c r="C277" s="726"/>
      <c r="D277" s="726"/>
      <c r="E277" s="755"/>
      <c r="F277" s="726"/>
      <c r="G277" s="726"/>
      <c r="H277" s="726"/>
      <c r="I277" s="726"/>
      <c r="J277" s="726"/>
      <c r="K277" s="726"/>
      <c r="L277" s="726"/>
      <c r="M277" s="319"/>
    </row>
    <row r="278" spans="1:13" x14ac:dyDescent="0.3">
      <c r="A278" s="319"/>
      <c r="B278" s="726"/>
      <c r="C278" s="726"/>
      <c r="D278" s="726"/>
      <c r="E278" s="755"/>
      <c r="F278" s="726"/>
      <c r="G278" s="726"/>
      <c r="H278" s="726"/>
      <c r="I278" s="726"/>
      <c r="J278" s="726"/>
      <c r="K278" s="726"/>
      <c r="L278" s="726"/>
      <c r="M278" s="319"/>
    </row>
    <row r="279" spans="1:13" x14ac:dyDescent="0.3">
      <c r="A279" s="319"/>
      <c r="B279" s="726"/>
      <c r="C279" s="726"/>
      <c r="D279" s="726"/>
      <c r="E279" s="755"/>
      <c r="F279" s="726"/>
      <c r="G279" s="726"/>
      <c r="H279" s="726"/>
      <c r="I279" s="726"/>
      <c r="J279" s="726"/>
      <c r="K279" s="726"/>
      <c r="L279" s="726"/>
      <c r="M279" s="319"/>
    </row>
    <row r="280" spans="1:13" x14ac:dyDescent="0.3">
      <c r="A280" s="319"/>
      <c r="B280" s="726"/>
      <c r="C280" s="726"/>
      <c r="D280" s="726"/>
      <c r="E280" s="755"/>
      <c r="F280" s="726"/>
      <c r="G280" s="726"/>
      <c r="H280" s="726"/>
      <c r="I280" s="726"/>
      <c r="J280" s="726"/>
      <c r="K280" s="726"/>
      <c r="L280" s="726"/>
      <c r="M280" s="319"/>
    </row>
    <row r="281" spans="1:13" x14ac:dyDescent="0.3">
      <c r="A281" s="319"/>
      <c r="B281" s="726"/>
      <c r="C281" s="726"/>
      <c r="D281" s="726"/>
      <c r="E281" s="755"/>
      <c r="F281" s="726"/>
      <c r="G281" s="726"/>
      <c r="H281" s="726"/>
      <c r="I281" s="726"/>
      <c r="J281" s="726"/>
      <c r="K281" s="726"/>
      <c r="L281" s="726"/>
      <c r="M281" s="319"/>
    </row>
    <row r="282" spans="1:13" x14ac:dyDescent="0.3">
      <c r="A282" s="319"/>
      <c r="B282" s="726"/>
      <c r="C282" s="726"/>
      <c r="D282" s="726"/>
      <c r="E282" s="755"/>
      <c r="F282" s="726"/>
      <c r="G282" s="726"/>
      <c r="H282" s="726"/>
      <c r="I282" s="726"/>
      <c r="J282" s="726"/>
      <c r="K282" s="726"/>
      <c r="L282" s="726"/>
      <c r="M282" s="319"/>
    </row>
    <row r="283" spans="1:13" x14ac:dyDescent="0.3">
      <c r="A283" s="319"/>
      <c r="B283" s="726"/>
      <c r="C283" s="726"/>
      <c r="D283" s="726"/>
      <c r="E283" s="755"/>
      <c r="F283" s="726"/>
      <c r="G283" s="726"/>
      <c r="H283" s="726"/>
      <c r="I283" s="726"/>
      <c r="J283" s="726"/>
      <c r="K283" s="726"/>
      <c r="L283" s="726"/>
      <c r="M283" s="319"/>
    </row>
    <row r="284" spans="1:13" x14ac:dyDescent="0.3">
      <c r="A284" s="319"/>
      <c r="B284" s="726"/>
      <c r="C284" s="726"/>
      <c r="D284" s="726"/>
      <c r="E284" s="755"/>
      <c r="F284" s="726"/>
      <c r="G284" s="726"/>
      <c r="H284" s="726"/>
      <c r="I284" s="726"/>
      <c r="J284" s="726"/>
      <c r="K284" s="726"/>
      <c r="L284" s="726"/>
      <c r="M284" s="319"/>
    </row>
    <row r="285" spans="1:13" x14ac:dyDescent="0.3">
      <c r="A285" s="319"/>
      <c r="B285" s="726"/>
      <c r="C285" s="726"/>
      <c r="D285" s="726"/>
      <c r="E285" s="755"/>
      <c r="F285" s="726"/>
      <c r="G285" s="726"/>
      <c r="H285" s="726"/>
      <c r="I285" s="726"/>
      <c r="J285" s="726"/>
      <c r="K285" s="726"/>
      <c r="L285" s="726"/>
      <c r="M285" s="319"/>
    </row>
    <row r="286" spans="1:13" x14ac:dyDescent="0.3">
      <c r="A286" s="319"/>
      <c r="B286" s="726"/>
      <c r="C286" s="726"/>
      <c r="D286" s="726"/>
      <c r="E286" s="755"/>
      <c r="F286" s="726"/>
      <c r="G286" s="726"/>
      <c r="H286" s="726"/>
      <c r="I286" s="726"/>
      <c r="J286" s="726"/>
      <c r="K286" s="726"/>
      <c r="L286" s="726"/>
      <c r="M286" s="319"/>
    </row>
    <row r="287" spans="1:13" x14ac:dyDescent="0.3">
      <c r="A287" s="319"/>
      <c r="B287" s="726"/>
      <c r="C287" s="726"/>
      <c r="D287" s="726"/>
      <c r="E287" s="755"/>
      <c r="F287" s="726"/>
      <c r="G287" s="726"/>
      <c r="H287" s="726"/>
      <c r="I287" s="726"/>
      <c r="J287" s="726"/>
      <c r="K287" s="726"/>
      <c r="L287" s="726"/>
      <c r="M287" s="319"/>
    </row>
    <row r="288" spans="1:13" x14ac:dyDescent="0.3">
      <c r="A288" s="319"/>
      <c r="B288" s="726"/>
      <c r="C288" s="726"/>
      <c r="D288" s="726"/>
      <c r="E288" s="755"/>
      <c r="F288" s="726"/>
      <c r="G288" s="726"/>
      <c r="H288" s="726"/>
      <c r="I288" s="726"/>
      <c r="J288" s="726"/>
      <c r="K288" s="726"/>
      <c r="L288" s="726"/>
      <c r="M288" s="319"/>
    </row>
    <row r="289" spans="1:13" x14ac:dyDescent="0.3">
      <c r="A289" s="319"/>
      <c r="B289" s="726"/>
      <c r="C289" s="726"/>
      <c r="D289" s="726"/>
      <c r="E289" s="755"/>
      <c r="F289" s="726"/>
      <c r="G289" s="726"/>
      <c r="H289" s="726"/>
      <c r="I289" s="726"/>
      <c r="J289" s="726"/>
      <c r="K289" s="726"/>
      <c r="L289" s="726"/>
      <c r="M289" s="319"/>
    </row>
    <row r="290" spans="1:13" x14ac:dyDescent="0.3">
      <c r="A290" s="319"/>
      <c r="B290" s="726"/>
      <c r="C290" s="726"/>
      <c r="D290" s="726"/>
      <c r="E290" s="755"/>
      <c r="F290" s="726"/>
      <c r="G290" s="726"/>
      <c r="H290" s="726"/>
      <c r="I290" s="726"/>
      <c r="J290" s="726"/>
      <c r="K290" s="726"/>
      <c r="L290" s="726"/>
      <c r="M290" s="319"/>
    </row>
    <row r="291" spans="1:13" x14ac:dyDescent="0.3">
      <c r="A291" s="319"/>
      <c r="B291" s="726"/>
      <c r="C291" s="726"/>
      <c r="D291" s="726"/>
      <c r="E291" s="755"/>
      <c r="F291" s="726"/>
      <c r="G291" s="726"/>
      <c r="H291" s="726"/>
      <c r="I291" s="726"/>
      <c r="J291" s="726"/>
      <c r="K291" s="726"/>
      <c r="L291" s="726"/>
      <c r="M291" s="319"/>
    </row>
    <row r="292" spans="1:13" x14ac:dyDescent="0.3">
      <c r="A292" s="319"/>
      <c r="B292" s="726"/>
      <c r="C292" s="726"/>
      <c r="D292" s="726"/>
      <c r="E292" s="755"/>
      <c r="F292" s="726"/>
      <c r="G292" s="726"/>
      <c r="H292" s="726"/>
      <c r="I292" s="726"/>
      <c r="J292" s="726"/>
      <c r="K292" s="726"/>
      <c r="L292" s="726"/>
      <c r="M292" s="319"/>
    </row>
    <row r="293" spans="1:13" x14ac:dyDescent="0.3">
      <c r="A293" s="319"/>
      <c r="B293" s="726"/>
      <c r="C293" s="726"/>
      <c r="D293" s="726"/>
      <c r="E293" s="755"/>
      <c r="F293" s="726"/>
      <c r="G293" s="726"/>
      <c r="H293" s="726"/>
      <c r="I293" s="726"/>
      <c r="J293" s="726"/>
      <c r="K293" s="726"/>
      <c r="L293" s="726"/>
      <c r="M293" s="319"/>
    </row>
    <row r="294" spans="1:13" x14ac:dyDescent="0.3">
      <c r="A294" s="319"/>
      <c r="B294" s="726"/>
      <c r="C294" s="726"/>
      <c r="D294" s="726"/>
      <c r="E294" s="755"/>
      <c r="F294" s="726"/>
      <c r="G294" s="726"/>
      <c r="H294" s="726"/>
      <c r="I294" s="726"/>
      <c r="J294" s="726"/>
      <c r="K294" s="726"/>
      <c r="L294" s="726"/>
      <c r="M294" s="319"/>
    </row>
    <row r="295" spans="1:13" x14ac:dyDescent="0.3">
      <c r="A295" s="319"/>
      <c r="B295" s="726"/>
      <c r="C295" s="726"/>
      <c r="D295" s="726"/>
      <c r="E295" s="755"/>
      <c r="F295" s="726"/>
      <c r="G295" s="726"/>
      <c r="H295" s="726"/>
      <c r="I295" s="726"/>
      <c r="J295" s="726"/>
      <c r="K295" s="726"/>
      <c r="L295" s="726"/>
      <c r="M295" s="319"/>
    </row>
    <row r="296" spans="1:13" x14ac:dyDescent="0.3">
      <c r="A296" s="319"/>
      <c r="B296" s="726"/>
      <c r="C296" s="726"/>
      <c r="D296" s="726"/>
      <c r="E296" s="755"/>
      <c r="F296" s="726"/>
      <c r="G296" s="726"/>
      <c r="H296" s="726"/>
      <c r="I296" s="726"/>
      <c r="J296" s="726"/>
      <c r="K296" s="726"/>
      <c r="L296" s="726"/>
      <c r="M296" s="319"/>
    </row>
    <row r="297" spans="1:13" x14ac:dyDescent="0.3">
      <c r="A297" s="319"/>
      <c r="B297" s="726"/>
      <c r="C297" s="726"/>
      <c r="D297" s="726"/>
      <c r="E297" s="755"/>
      <c r="F297" s="726"/>
      <c r="G297" s="726"/>
      <c r="H297" s="726"/>
      <c r="I297" s="726"/>
      <c r="J297" s="726"/>
      <c r="K297" s="726"/>
      <c r="L297" s="726"/>
      <c r="M297" s="319"/>
    </row>
    <row r="298" spans="1:13" x14ac:dyDescent="0.3">
      <c r="A298" s="319"/>
      <c r="B298" s="726"/>
      <c r="C298" s="726"/>
      <c r="D298" s="726"/>
      <c r="E298" s="755"/>
      <c r="F298" s="726"/>
      <c r="G298" s="726"/>
      <c r="H298" s="726"/>
      <c r="I298" s="726"/>
      <c r="J298" s="726"/>
      <c r="K298" s="726"/>
      <c r="L298" s="726"/>
      <c r="M298" s="319"/>
    </row>
    <row r="299" spans="1:13" x14ac:dyDescent="0.3">
      <c r="A299" s="319"/>
      <c r="B299" s="726"/>
      <c r="C299" s="726"/>
      <c r="D299" s="726"/>
      <c r="E299" s="755"/>
      <c r="F299" s="726"/>
      <c r="G299" s="726"/>
      <c r="H299" s="726"/>
      <c r="I299" s="726"/>
      <c r="J299" s="726"/>
      <c r="K299" s="726"/>
      <c r="L299" s="726"/>
      <c r="M299" s="319"/>
    </row>
    <row r="300" spans="1:13" x14ac:dyDescent="0.3">
      <c r="A300" s="319"/>
      <c r="B300" s="726"/>
      <c r="C300" s="726"/>
      <c r="D300" s="726"/>
      <c r="E300" s="755"/>
      <c r="F300" s="726"/>
      <c r="G300" s="726"/>
      <c r="H300" s="726"/>
      <c r="I300" s="726"/>
      <c r="J300" s="726"/>
      <c r="K300" s="726"/>
      <c r="L300" s="726"/>
      <c r="M300" s="319"/>
    </row>
    <row r="301" spans="1:13" x14ac:dyDescent="0.3">
      <c r="A301" s="319"/>
      <c r="B301" s="726"/>
      <c r="C301" s="726"/>
      <c r="D301" s="726"/>
      <c r="E301" s="755"/>
      <c r="F301" s="726"/>
      <c r="G301" s="726"/>
      <c r="H301" s="726"/>
      <c r="I301" s="726"/>
      <c r="J301" s="726"/>
      <c r="K301" s="726"/>
      <c r="L301" s="726"/>
      <c r="M301" s="319"/>
    </row>
    <row r="302" spans="1:13" x14ac:dyDescent="0.3">
      <c r="A302" s="319"/>
      <c r="B302" s="726"/>
      <c r="C302" s="726"/>
      <c r="D302" s="726"/>
      <c r="E302" s="755"/>
      <c r="F302" s="726"/>
      <c r="G302" s="726"/>
      <c r="H302" s="726"/>
      <c r="I302" s="726"/>
      <c r="J302" s="726"/>
      <c r="K302" s="726"/>
      <c r="L302" s="726"/>
      <c r="M302" s="319"/>
    </row>
    <row r="303" spans="1:13" x14ac:dyDescent="0.3">
      <c r="A303" s="319"/>
      <c r="B303" s="726"/>
      <c r="C303" s="726"/>
      <c r="D303" s="726"/>
      <c r="E303" s="755"/>
      <c r="F303" s="726"/>
      <c r="G303" s="726"/>
      <c r="H303" s="726"/>
      <c r="I303" s="726"/>
      <c r="J303" s="726"/>
      <c r="K303" s="726"/>
      <c r="L303" s="726"/>
      <c r="M303" s="319"/>
    </row>
    <row r="304" spans="1:13" x14ac:dyDescent="0.3">
      <c r="A304" s="319"/>
      <c r="B304" s="726"/>
      <c r="C304" s="726"/>
      <c r="D304" s="726"/>
      <c r="E304" s="755"/>
      <c r="F304" s="726"/>
      <c r="G304" s="726"/>
      <c r="H304" s="726"/>
      <c r="I304" s="726"/>
      <c r="J304" s="726"/>
      <c r="K304" s="726"/>
      <c r="L304" s="726"/>
      <c r="M304" s="319"/>
    </row>
    <row r="305" spans="1:13" x14ac:dyDescent="0.3">
      <c r="A305" s="319"/>
      <c r="B305" s="726"/>
      <c r="C305" s="726"/>
      <c r="D305" s="726"/>
      <c r="E305" s="755"/>
      <c r="F305" s="726"/>
      <c r="G305" s="726"/>
      <c r="H305" s="726"/>
      <c r="I305" s="726"/>
      <c r="J305" s="726"/>
      <c r="K305" s="726"/>
      <c r="L305" s="726"/>
      <c r="M305" s="319"/>
    </row>
    <row r="306" spans="1:13" x14ac:dyDescent="0.3">
      <c r="A306" s="319"/>
      <c r="B306" s="726"/>
      <c r="C306" s="726"/>
      <c r="D306" s="726"/>
      <c r="E306" s="755"/>
      <c r="F306" s="726"/>
      <c r="G306" s="726"/>
      <c r="H306" s="726"/>
      <c r="I306" s="726"/>
      <c r="J306" s="726"/>
      <c r="K306" s="726"/>
      <c r="L306" s="726"/>
      <c r="M306" s="319"/>
    </row>
    <row r="307" spans="1:13" x14ac:dyDescent="0.3">
      <c r="A307" s="319"/>
      <c r="B307" s="726"/>
      <c r="C307" s="726"/>
      <c r="D307" s="726"/>
      <c r="E307" s="755"/>
      <c r="F307" s="726"/>
      <c r="G307" s="726"/>
      <c r="H307" s="726"/>
      <c r="I307" s="726"/>
      <c r="J307" s="726"/>
      <c r="K307" s="726"/>
      <c r="L307" s="726"/>
      <c r="M307" s="319"/>
    </row>
    <row r="308" spans="1:13" x14ac:dyDescent="0.3">
      <c r="A308" s="319"/>
      <c r="B308" s="726"/>
      <c r="C308" s="726"/>
      <c r="D308" s="726"/>
      <c r="E308" s="755"/>
      <c r="F308" s="726"/>
      <c r="G308" s="726"/>
      <c r="H308" s="726"/>
      <c r="I308" s="726"/>
      <c r="J308" s="726"/>
      <c r="K308" s="726"/>
      <c r="L308" s="726"/>
      <c r="M308" s="319"/>
    </row>
    <row r="309" spans="1:13" x14ac:dyDescent="0.3">
      <c r="A309" s="319"/>
      <c r="B309" s="726"/>
      <c r="C309" s="726"/>
      <c r="D309" s="726"/>
      <c r="E309" s="755"/>
      <c r="F309" s="726"/>
      <c r="G309" s="726"/>
      <c r="H309" s="726"/>
      <c r="I309" s="726"/>
      <c r="J309" s="726"/>
      <c r="K309" s="726"/>
      <c r="L309" s="726"/>
      <c r="M309" s="319"/>
    </row>
    <row r="310" spans="1:13" x14ac:dyDescent="0.3">
      <c r="A310" s="319"/>
      <c r="B310" s="726"/>
      <c r="C310" s="726"/>
      <c r="D310" s="726"/>
      <c r="E310" s="755"/>
      <c r="F310" s="726"/>
      <c r="G310" s="726"/>
      <c r="H310" s="726"/>
      <c r="I310" s="726"/>
      <c r="J310" s="726"/>
      <c r="K310" s="726"/>
      <c r="L310" s="726"/>
      <c r="M310" s="319"/>
    </row>
    <row r="311" spans="1:13" x14ac:dyDescent="0.3">
      <c r="A311" s="319"/>
      <c r="B311" s="726"/>
      <c r="C311" s="726"/>
      <c r="D311" s="726"/>
      <c r="E311" s="755"/>
      <c r="F311" s="726"/>
      <c r="G311" s="726"/>
      <c r="H311" s="726"/>
      <c r="I311" s="726"/>
      <c r="J311" s="726"/>
      <c r="K311" s="726"/>
      <c r="L311" s="726"/>
      <c r="M311" s="319"/>
    </row>
    <row r="312" spans="1:13" x14ac:dyDescent="0.3">
      <c r="A312" s="319"/>
      <c r="B312" s="726"/>
      <c r="C312" s="726"/>
      <c r="D312" s="726"/>
      <c r="E312" s="755"/>
      <c r="F312" s="726"/>
      <c r="G312" s="726"/>
      <c r="H312" s="726"/>
      <c r="I312" s="726"/>
      <c r="J312" s="726"/>
      <c r="K312" s="726"/>
      <c r="L312" s="726"/>
      <c r="M312" s="319"/>
    </row>
    <row r="313" spans="1:13" x14ac:dyDescent="0.3">
      <c r="A313" s="319"/>
      <c r="B313" s="726"/>
      <c r="C313" s="726"/>
      <c r="D313" s="726"/>
      <c r="E313" s="755"/>
      <c r="F313" s="726"/>
      <c r="G313" s="726"/>
      <c r="H313" s="726"/>
      <c r="I313" s="726"/>
      <c r="J313" s="726"/>
      <c r="K313" s="726"/>
      <c r="L313" s="726"/>
      <c r="M313" s="319"/>
    </row>
    <row r="314" spans="1:13" x14ac:dyDescent="0.3">
      <c r="A314" s="319"/>
      <c r="B314" s="726"/>
      <c r="C314" s="726"/>
      <c r="D314" s="726"/>
      <c r="E314" s="755"/>
      <c r="F314" s="726"/>
      <c r="G314" s="726"/>
      <c r="H314" s="726"/>
      <c r="I314" s="726"/>
      <c r="J314" s="726"/>
      <c r="K314" s="726"/>
      <c r="L314" s="726"/>
      <c r="M314" s="319"/>
    </row>
    <row r="315" spans="1:13" x14ac:dyDescent="0.3">
      <c r="A315" s="319"/>
      <c r="B315" s="726"/>
      <c r="C315" s="726"/>
      <c r="D315" s="726"/>
      <c r="E315" s="755"/>
      <c r="F315" s="726"/>
      <c r="G315" s="726"/>
      <c r="H315" s="726"/>
      <c r="I315" s="726"/>
      <c r="J315" s="726"/>
      <c r="K315" s="726"/>
      <c r="L315" s="726"/>
      <c r="M315" s="319"/>
    </row>
    <row r="316" spans="1:13" x14ac:dyDescent="0.3">
      <c r="A316" s="319"/>
      <c r="B316" s="726"/>
      <c r="C316" s="726"/>
      <c r="D316" s="726"/>
      <c r="E316" s="755"/>
      <c r="F316" s="726"/>
      <c r="G316" s="726"/>
      <c r="H316" s="726"/>
      <c r="I316" s="726"/>
      <c r="J316" s="726"/>
      <c r="K316" s="726"/>
      <c r="L316" s="726"/>
      <c r="M316" s="319"/>
    </row>
    <row r="317" spans="1:13" x14ac:dyDescent="0.3">
      <c r="A317" s="319"/>
      <c r="B317" s="726"/>
      <c r="C317" s="726"/>
      <c r="D317" s="726"/>
      <c r="E317" s="755"/>
      <c r="F317" s="726"/>
      <c r="G317" s="726"/>
      <c r="H317" s="726"/>
      <c r="I317" s="726"/>
      <c r="J317" s="726"/>
      <c r="K317" s="726"/>
      <c r="L317" s="726"/>
      <c r="M317" s="319"/>
    </row>
    <row r="318" spans="1:13" x14ac:dyDescent="0.3">
      <c r="A318" s="319"/>
      <c r="B318" s="726"/>
      <c r="C318" s="726"/>
      <c r="D318" s="726"/>
      <c r="E318" s="755"/>
      <c r="F318" s="726"/>
      <c r="G318" s="726"/>
      <c r="H318" s="726"/>
      <c r="I318" s="726"/>
      <c r="J318" s="726"/>
      <c r="K318" s="726"/>
      <c r="L318" s="726"/>
      <c r="M318" s="319"/>
    </row>
    <row r="319" spans="1:13" x14ac:dyDescent="0.3">
      <c r="A319" s="319"/>
      <c r="B319" s="726"/>
      <c r="C319" s="726"/>
      <c r="D319" s="726"/>
      <c r="E319" s="755"/>
      <c r="F319" s="726"/>
      <c r="G319" s="726"/>
      <c r="H319" s="726"/>
      <c r="I319" s="726"/>
      <c r="J319" s="726"/>
      <c r="K319" s="726"/>
      <c r="L319" s="726"/>
      <c r="M319" s="319"/>
    </row>
    <row r="320" spans="1:13" x14ac:dyDescent="0.3">
      <c r="A320" s="319"/>
      <c r="B320" s="726"/>
      <c r="C320" s="726"/>
      <c r="D320" s="726"/>
      <c r="E320" s="755"/>
      <c r="F320" s="726"/>
      <c r="G320" s="726"/>
      <c r="H320" s="726"/>
      <c r="I320" s="726"/>
      <c r="J320" s="726"/>
      <c r="K320" s="726"/>
      <c r="L320" s="726"/>
      <c r="M320" s="319"/>
    </row>
    <row r="321" spans="1:13" x14ac:dyDescent="0.3">
      <c r="A321" s="319"/>
      <c r="B321" s="726"/>
      <c r="C321" s="726"/>
      <c r="D321" s="726"/>
      <c r="E321" s="755"/>
      <c r="F321" s="726"/>
      <c r="G321" s="726"/>
      <c r="H321" s="726"/>
      <c r="I321" s="726"/>
      <c r="J321" s="726"/>
      <c r="K321" s="726"/>
      <c r="L321" s="726"/>
      <c r="M321" s="319"/>
    </row>
    <row r="322" spans="1:13" x14ac:dyDescent="0.3">
      <c r="A322" s="319"/>
      <c r="B322" s="726"/>
      <c r="C322" s="726"/>
      <c r="D322" s="726"/>
      <c r="E322" s="755"/>
      <c r="F322" s="726"/>
      <c r="G322" s="726"/>
      <c r="H322" s="726"/>
      <c r="I322" s="726"/>
      <c r="J322" s="726"/>
      <c r="K322" s="726"/>
      <c r="L322" s="726"/>
      <c r="M322" s="319"/>
    </row>
    <row r="323" spans="1:13" x14ac:dyDescent="0.3">
      <c r="A323" s="319"/>
      <c r="B323" s="726"/>
      <c r="C323" s="726"/>
      <c r="D323" s="726"/>
      <c r="E323" s="755"/>
      <c r="F323" s="726"/>
      <c r="G323" s="726"/>
      <c r="H323" s="726"/>
      <c r="I323" s="726"/>
      <c r="J323" s="726"/>
      <c r="K323" s="726"/>
      <c r="L323" s="726"/>
      <c r="M323" s="319"/>
    </row>
    <row r="324" spans="1:13" x14ac:dyDescent="0.3">
      <c r="A324" s="319"/>
      <c r="B324" s="726"/>
      <c r="C324" s="726"/>
      <c r="D324" s="726"/>
      <c r="E324" s="755"/>
      <c r="F324" s="726"/>
      <c r="G324" s="726"/>
      <c r="H324" s="726"/>
      <c r="I324" s="726"/>
      <c r="J324" s="726"/>
      <c r="K324" s="726"/>
      <c r="L324" s="726"/>
      <c r="M324" s="319"/>
    </row>
    <row r="325" spans="1:13" x14ac:dyDescent="0.3">
      <c r="A325" s="319"/>
      <c r="B325" s="726"/>
      <c r="C325" s="726"/>
      <c r="D325" s="726"/>
      <c r="E325" s="755"/>
      <c r="F325" s="726"/>
      <c r="G325" s="726"/>
      <c r="H325" s="726"/>
      <c r="I325" s="726"/>
      <c r="J325" s="726"/>
      <c r="K325" s="726"/>
      <c r="L325" s="726"/>
      <c r="M325" s="319"/>
    </row>
    <row r="326" spans="1:13" x14ac:dyDescent="0.3">
      <c r="A326" s="319"/>
      <c r="B326" s="726"/>
      <c r="C326" s="726"/>
      <c r="D326" s="726"/>
      <c r="E326" s="755"/>
      <c r="F326" s="726"/>
      <c r="G326" s="726"/>
      <c r="H326" s="726"/>
      <c r="I326" s="726"/>
      <c r="J326" s="726"/>
      <c r="K326" s="726"/>
      <c r="L326" s="726"/>
      <c r="M326" s="319"/>
    </row>
    <row r="327" spans="1:13" x14ac:dyDescent="0.3">
      <c r="A327" s="319"/>
      <c r="B327" s="726"/>
      <c r="C327" s="726"/>
      <c r="D327" s="726"/>
      <c r="E327" s="755"/>
      <c r="F327" s="726"/>
      <c r="G327" s="726"/>
      <c r="H327" s="726"/>
      <c r="I327" s="726"/>
      <c r="J327" s="726"/>
      <c r="K327" s="726"/>
      <c r="L327" s="726"/>
      <c r="M327" s="319"/>
    </row>
    <row r="328" spans="1:13" x14ac:dyDescent="0.3">
      <c r="A328" s="319"/>
      <c r="B328" s="726"/>
      <c r="C328" s="726"/>
      <c r="D328" s="726"/>
      <c r="E328" s="755"/>
      <c r="F328" s="726"/>
      <c r="G328" s="726"/>
      <c r="H328" s="726"/>
      <c r="I328" s="726"/>
      <c r="J328" s="726"/>
      <c r="K328" s="726"/>
      <c r="L328" s="726"/>
      <c r="M328" s="319"/>
    </row>
    <row r="329" spans="1:13" x14ac:dyDescent="0.3">
      <c r="A329" s="319"/>
      <c r="B329" s="726"/>
      <c r="C329" s="726"/>
      <c r="D329" s="726"/>
      <c r="E329" s="755"/>
      <c r="F329" s="726"/>
      <c r="G329" s="726"/>
      <c r="H329" s="726"/>
      <c r="I329" s="726"/>
      <c r="J329" s="726"/>
      <c r="K329" s="726"/>
      <c r="L329" s="726"/>
      <c r="M329" s="319"/>
    </row>
    <row r="330" spans="1:13" x14ac:dyDescent="0.3">
      <c r="A330" s="319"/>
      <c r="B330" s="726"/>
      <c r="C330" s="726"/>
      <c r="D330" s="726"/>
      <c r="E330" s="755"/>
      <c r="F330" s="726"/>
      <c r="G330" s="726"/>
      <c r="H330" s="726"/>
      <c r="I330" s="726"/>
      <c r="J330" s="726"/>
      <c r="K330" s="726"/>
      <c r="L330" s="726"/>
      <c r="M330" s="319"/>
    </row>
    <row r="331" spans="1:13" x14ac:dyDescent="0.3">
      <c r="A331" s="319"/>
      <c r="B331" s="726"/>
      <c r="C331" s="726"/>
      <c r="D331" s="726"/>
      <c r="E331" s="755"/>
      <c r="F331" s="726"/>
      <c r="G331" s="726"/>
      <c r="H331" s="726"/>
      <c r="I331" s="726"/>
      <c r="J331" s="726"/>
      <c r="K331" s="726"/>
      <c r="L331" s="726"/>
      <c r="M331" s="319"/>
    </row>
    <row r="332" spans="1:13" x14ac:dyDescent="0.3">
      <c r="A332" s="319"/>
      <c r="B332" s="726"/>
      <c r="C332" s="726"/>
      <c r="D332" s="726"/>
      <c r="E332" s="755"/>
      <c r="F332" s="726"/>
      <c r="G332" s="726"/>
      <c r="H332" s="726"/>
      <c r="I332" s="726"/>
      <c r="J332" s="726"/>
      <c r="K332" s="726"/>
      <c r="L332" s="726"/>
      <c r="M332" s="319"/>
    </row>
    <row r="333" spans="1:13" x14ac:dyDescent="0.3">
      <c r="A333" s="319"/>
      <c r="B333" s="726"/>
      <c r="C333" s="726"/>
      <c r="D333" s="726"/>
      <c r="E333" s="755"/>
      <c r="F333" s="726"/>
      <c r="G333" s="726"/>
      <c r="H333" s="726"/>
      <c r="I333" s="726"/>
      <c r="J333" s="726"/>
      <c r="K333" s="726"/>
      <c r="L333" s="726"/>
      <c r="M333" s="319"/>
    </row>
    <row r="334" spans="1:13" x14ac:dyDescent="0.3">
      <c r="A334" s="319"/>
      <c r="B334" s="726"/>
      <c r="C334" s="726"/>
      <c r="D334" s="726"/>
      <c r="E334" s="755"/>
      <c r="F334" s="726"/>
      <c r="G334" s="726"/>
      <c r="H334" s="726"/>
      <c r="I334" s="726"/>
      <c r="J334" s="726"/>
      <c r="K334" s="726"/>
      <c r="L334" s="726"/>
      <c r="M334" s="319"/>
    </row>
    <row r="335" spans="1:13" x14ac:dyDescent="0.3">
      <c r="A335" s="319"/>
      <c r="B335" s="726"/>
      <c r="C335" s="726"/>
      <c r="D335" s="726"/>
      <c r="E335" s="755"/>
      <c r="F335" s="726"/>
      <c r="G335" s="726"/>
      <c r="H335" s="726"/>
      <c r="I335" s="726"/>
      <c r="J335" s="726"/>
      <c r="K335" s="726"/>
      <c r="L335" s="726"/>
      <c r="M335" s="319"/>
    </row>
    <row r="336" spans="1:13" x14ac:dyDescent="0.3">
      <c r="A336" s="319"/>
      <c r="B336" s="726"/>
      <c r="C336" s="726"/>
      <c r="D336" s="726"/>
      <c r="E336" s="755"/>
      <c r="F336" s="726"/>
      <c r="G336" s="726"/>
      <c r="H336" s="726"/>
      <c r="I336" s="726"/>
      <c r="J336" s="726"/>
      <c r="K336" s="726"/>
      <c r="L336" s="726"/>
      <c r="M336" s="319"/>
    </row>
    <row r="337" spans="1:13" x14ac:dyDescent="0.3">
      <c r="A337" s="319"/>
      <c r="B337" s="726"/>
      <c r="C337" s="726"/>
      <c r="D337" s="726"/>
      <c r="E337" s="755"/>
      <c r="F337" s="726"/>
      <c r="G337" s="726"/>
      <c r="H337" s="726"/>
      <c r="I337" s="726"/>
      <c r="J337" s="726"/>
      <c r="K337" s="726"/>
      <c r="L337" s="726"/>
      <c r="M337" s="319"/>
    </row>
    <row r="338" spans="1:13" x14ac:dyDescent="0.3">
      <c r="A338" s="319"/>
      <c r="B338" s="726"/>
      <c r="C338" s="726"/>
      <c r="D338" s="726"/>
      <c r="E338" s="755"/>
      <c r="F338" s="726"/>
      <c r="G338" s="726"/>
      <c r="H338" s="726"/>
      <c r="I338" s="726"/>
      <c r="J338" s="726"/>
      <c r="K338" s="726"/>
      <c r="L338" s="726"/>
      <c r="M338" s="319"/>
    </row>
    <row r="339" spans="1:13" x14ac:dyDescent="0.3">
      <c r="A339" s="319"/>
      <c r="B339" s="726"/>
      <c r="C339" s="726"/>
      <c r="D339" s="726"/>
      <c r="E339" s="755"/>
      <c r="F339" s="726"/>
      <c r="G339" s="726"/>
      <c r="H339" s="726"/>
      <c r="I339" s="726"/>
      <c r="J339" s="726"/>
      <c r="K339" s="726"/>
      <c r="L339" s="726"/>
      <c r="M339" s="319"/>
    </row>
    <row r="340" spans="1:13" x14ac:dyDescent="0.3">
      <c r="A340" s="319"/>
      <c r="B340" s="726"/>
      <c r="C340" s="726"/>
      <c r="D340" s="726"/>
      <c r="E340" s="755"/>
      <c r="F340" s="726"/>
      <c r="G340" s="726"/>
      <c r="H340" s="726"/>
      <c r="I340" s="726"/>
      <c r="J340" s="726"/>
      <c r="K340" s="726"/>
      <c r="L340" s="726"/>
      <c r="M340" s="319"/>
    </row>
    <row r="341" spans="1:13" x14ac:dyDescent="0.3">
      <c r="A341" s="319"/>
      <c r="B341" s="726"/>
      <c r="C341" s="726"/>
      <c r="D341" s="726"/>
      <c r="E341" s="755"/>
      <c r="F341" s="726"/>
      <c r="G341" s="726"/>
      <c r="H341" s="726"/>
      <c r="I341" s="726"/>
      <c r="J341" s="726"/>
      <c r="K341" s="726"/>
      <c r="L341" s="726"/>
      <c r="M341" s="319"/>
    </row>
    <row r="342" spans="1:13" x14ac:dyDescent="0.3">
      <c r="A342" s="319"/>
      <c r="B342" s="726"/>
      <c r="C342" s="726"/>
      <c r="D342" s="726"/>
      <c r="E342" s="755"/>
      <c r="F342" s="726"/>
      <c r="G342" s="726"/>
      <c r="H342" s="726"/>
      <c r="I342" s="726"/>
      <c r="J342" s="726"/>
      <c r="K342" s="726"/>
      <c r="L342" s="726"/>
      <c r="M342" s="319"/>
    </row>
    <row r="343" spans="1:13" x14ac:dyDescent="0.3">
      <c r="A343" s="319"/>
      <c r="B343" s="726"/>
      <c r="C343" s="726"/>
      <c r="D343" s="726"/>
      <c r="E343" s="755"/>
      <c r="F343" s="726"/>
      <c r="G343" s="726"/>
      <c r="H343" s="726"/>
      <c r="I343" s="726"/>
      <c r="J343" s="726"/>
      <c r="K343" s="726"/>
      <c r="L343" s="726"/>
      <c r="M343" s="319"/>
    </row>
    <row r="344" spans="1:13" x14ac:dyDescent="0.3">
      <c r="A344" s="319"/>
      <c r="B344" s="726"/>
      <c r="C344" s="726"/>
      <c r="D344" s="726"/>
      <c r="E344" s="755"/>
      <c r="F344" s="726"/>
      <c r="G344" s="726"/>
      <c r="H344" s="726"/>
      <c r="I344" s="726"/>
      <c r="J344" s="726"/>
      <c r="K344" s="726"/>
      <c r="L344" s="726"/>
      <c r="M344" s="319"/>
    </row>
    <row r="345" spans="1:13" x14ac:dyDescent="0.3">
      <c r="A345" s="319"/>
      <c r="B345" s="726"/>
      <c r="C345" s="726"/>
      <c r="D345" s="726"/>
      <c r="E345" s="755"/>
      <c r="F345" s="726"/>
      <c r="G345" s="726"/>
      <c r="H345" s="726"/>
      <c r="I345" s="726"/>
      <c r="J345" s="726"/>
      <c r="K345" s="726"/>
      <c r="L345" s="726"/>
      <c r="M345" s="319"/>
    </row>
    <row r="346" spans="1:13" x14ac:dyDescent="0.3">
      <c r="A346" s="319"/>
      <c r="B346" s="726"/>
      <c r="C346" s="726"/>
      <c r="D346" s="726"/>
      <c r="E346" s="755"/>
      <c r="F346" s="726"/>
      <c r="G346" s="726"/>
      <c r="H346" s="726"/>
      <c r="I346" s="726"/>
      <c r="J346" s="726"/>
      <c r="K346" s="726"/>
      <c r="L346" s="726"/>
      <c r="M346" s="319"/>
    </row>
    <row r="347" spans="1:13" x14ac:dyDescent="0.3">
      <c r="A347" s="319"/>
      <c r="B347" s="726"/>
      <c r="C347" s="726"/>
      <c r="D347" s="726"/>
      <c r="E347" s="755"/>
      <c r="F347" s="726"/>
      <c r="G347" s="726"/>
      <c r="H347" s="726"/>
      <c r="I347" s="726"/>
      <c r="J347" s="726"/>
      <c r="K347" s="726"/>
      <c r="L347" s="726"/>
      <c r="M347" s="319"/>
    </row>
    <row r="348" spans="1:13" x14ac:dyDescent="0.3">
      <c r="A348" s="319"/>
      <c r="B348" s="726"/>
      <c r="C348" s="726"/>
      <c r="D348" s="726"/>
      <c r="E348" s="755"/>
      <c r="F348" s="726"/>
      <c r="G348" s="726"/>
      <c r="H348" s="726"/>
      <c r="I348" s="726"/>
      <c r="J348" s="726"/>
      <c r="K348" s="726"/>
      <c r="L348" s="726"/>
      <c r="M348" s="319"/>
    </row>
    <row r="349" spans="1:13" x14ac:dyDescent="0.3">
      <c r="A349" s="319"/>
      <c r="B349" s="726"/>
      <c r="C349" s="726"/>
      <c r="D349" s="726"/>
      <c r="E349" s="755"/>
      <c r="F349" s="726"/>
      <c r="G349" s="726"/>
      <c r="H349" s="726"/>
      <c r="I349" s="726"/>
      <c r="J349" s="726"/>
      <c r="K349" s="726"/>
      <c r="L349" s="726"/>
      <c r="M349" s="319"/>
    </row>
    <row r="350" spans="1:13" x14ac:dyDescent="0.3">
      <c r="A350" s="319"/>
      <c r="B350" s="726"/>
      <c r="C350" s="726"/>
      <c r="D350" s="726"/>
      <c r="E350" s="755"/>
      <c r="F350" s="726"/>
      <c r="G350" s="726"/>
      <c r="H350" s="726"/>
      <c r="I350" s="726"/>
      <c r="J350" s="726"/>
      <c r="K350" s="726"/>
      <c r="L350" s="726"/>
      <c r="M350" s="319"/>
    </row>
    <row r="351" spans="1:13" x14ac:dyDescent="0.3">
      <c r="A351" s="319"/>
      <c r="B351" s="726"/>
      <c r="C351" s="726"/>
      <c r="D351" s="726"/>
      <c r="E351" s="755"/>
      <c r="F351" s="726"/>
      <c r="G351" s="726"/>
      <c r="H351" s="726"/>
      <c r="I351" s="726"/>
      <c r="J351" s="726"/>
      <c r="K351" s="726"/>
      <c r="L351" s="726"/>
      <c r="M351" s="319"/>
    </row>
    <row r="352" spans="1:13" x14ac:dyDescent="0.3">
      <c r="A352" s="319"/>
      <c r="B352" s="319"/>
      <c r="C352" s="319"/>
      <c r="D352" s="319"/>
      <c r="E352" s="755"/>
      <c r="F352" s="319"/>
      <c r="G352" s="319"/>
      <c r="H352" s="319"/>
      <c r="I352" s="319"/>
      <c r="J352" s="319"/>
      <c r="K352" s="319"/>
      <c r="L352" s="319"/>
      <c r="M352" s="319"/>
    </row>
    <row r="353" spans="1:13" x14ac:dyDescent="0.3">
      <c r="A353" s="319"/>
      <c r="B353" s="319"/>
      <c r="C353" s="319"/>
      <c r="D353" s="319"/>
      <c r="E353" s="755"/>
      <c r="F353" s="319"/>
      <c r="G353" s="319"/>
      <c r="H353" s="319"/>
      <c r="I353" s="319"/>
      <c r="J353" s="319"/>
      <c r="K353" s="319"/>
      <c r="L353" s="319"/>
      <c r="M353" s="319"/>
    </row>
    <row r="354" spans="1:13" x14ac:dyDescent="0.3">
      <c r="A354" s="319"/>
      <c r="B354" s="319"/>
      <c r="C354" s="319"/>
      <c r="D354" s="319"/>
      <c r="E354" s="755"/>
      <c r="F354" s="319"/>
      <c r="G354" s="319"/>
      <c r="H354" s="319"/>
      <c r="I354" s="319"/>
      <c r="J354" s="319"/>
      <c r="K354" s="319"/>
      <c r="L354" s="319"/>
      <c r="M354" s="319"/>
    </row>
    <row r="355" spans="1:13" x14ac:dyDescent="0.3">
      <c r="A355" s="319"/>
      <c r="B355" s="319"/>
      <c r="C355" s="319"/>
      <c r="D355" s="319"/>
      <c r="E355" s="755"/>
      <c r="F355" s="319"/>
      <c r="G355" s="319"/>
      <c r="H355" s="319"/>
      <c r="I355" s="319"/>
      <c r="J355" s="319"/>
      <c r="K355" s="319"/>
      <c r="L355" s="319"/>
      <c r="M355" s="319"/>
    </row>
    <row r="356" spans="1:13" x14ac:dyDescent="0.3">
      <c r="A356" s="319"/>
      <c r="B356" s="319"/>
      <c r="C356" s="319"/>
      <c r="D356" s="319"/>
      <c r="E356" s="755"/>
      <c r="F356" s="319"/>
      <c r="G356" s="319"/>
      <c r="H356" s="319"/>
      <c r="I356" s="319"/>
      <c r="J356" s="319"/>
      <c r="K356" s="319"/>
      <c r="L356" s="319"/>
      <c r="M356" s="319"/>
    </row>
    <row r="357" spans="1:13" x14ac:dyDescent="0.3">
      <c r="A357" s="319"/>
      <c r="B357" s="319"/>
      <c r="C357" s="319"/>
      <c r="D357" s="319"/>
      <c r="E357" s="755"/>
      <c r="F357" s="319"/>
      <c r="G357" s="319"/>
      <c r="H357" s="319"/>
      <c r="I357" s="319"/>
      <c r="J357" s="319"/>
      <c r="K357" s="319"/>
      <c r="L357" s="319"/>
      <c r="M357" s="319"/>
    </row>
    <row r="358" spans="1:13" x14ac:dyDescent="0.3">
      <c r="A358" s="319"/>
      <c r="B358" s="319"/>
      <c r="C358" s="319"/>
      <c r="D358" s="319"/>
      <c r="E358" s="755"/>
      <c r="F358" s="319"/>
      <c r="G358" s="319"/>
      <c r="H358" s="319"/>
      <c r="I358" s="319"/>
      <c r="J358" s="319"/>
      <c r="K358" s="319"/>
      <c r="L358" s="319"/>
      <c r="M358" s="319"/>
    </row>
    <row r="359" spans="1:13" x14ac:dyDescent="0.3">
      <c r="A359" s="319"/>
      <c r="B359" s="319"/>
      <c r="C359" s="319"/>
      <c r="D359" s="319"/>
      <c r="E359" s="755"/>
      <c r="F359" s="319"/>
      <c r="G359" s="319"/>
      <c r="H359" s="319"/>
      <c r="I359" s="319"/>
      <c r="J359" s="319"/>
      <c r="K359" s="319"/>
      <c r="L359" s="319"/>
      <c r="M359" s="319"/>
    </row>
    <row r="360" spans="1:13" x14ac:dyDescent="0.3">
      <c r="A360" s="319"/>
      <c r="B360" s="319"/>
      <c r="C360" s="319"/>
      <c r="D360" s="319"/>
      <c r="E360" s="755"/>
      <c r="F360" s="319"/>
      <c r="G360" s="319"/>
      <c r="H360" s="319"/>
      <c r="I360" s="319"/>
      <c r="J360" s="319"/>
      <c r="K360" s="319"/>
      <c r="L360" s="319"/>
      <c r="M360" s="319"/>
    </row>
    <row r="361" spans="1:13" x14ac:dyDescent="0.3">
      <c r="A361" s="319"/>
      <c r="B361" s="319"/>
      <c r="C361" s="319"/>
      <c r="D361" s="319"/>
      <c r="E361" s="755"/>
      <c r="F361" s="319"/>
      <c r="G361" s="319"/>
      <c r="H361" s="319"/>
      <c r="I361" s="319"/>
      <c r="J361" s="319"/>
      <c r="K361" s="319"/>
      <c r="L361" s="319"/>
      <c r="M361" s="319"/>
    </row>
    <row r="362" spans="1:13" x14ac:dyDescent="0.3">
      <c r="A362" s="319"/>
      <c r="B362" s="319"/>
      <c r="C362" s="319"/>
      <c r="D362" s="319"/>
      <c r="E362" s="755"/>
      <c r="F362" s="319"/>
      <c r="G362" s="319"/>
      <c r="H362" s="319"/>
      <c r="I362" s="319"/>
      <c r="J362" s="319"/>
      <c r="K362" s="319"/>
      <c r="L362" s="319"/>
      <c r="M362" s="319"/>
    </row>
    <row r="363" spans="1:13" x14ac:dyDescent="0.3">
      <c r="A363" s="319"/>
      <c r="B363" s="319"/>
      <c r="C363" s="319"/>
      <c r="D363" s="319"/>
      <c r="E363" s="755"/>
      <c r="F363" s="319"/>
      <c r="G363" s="319"/>
      <c r="H363" s="319"/>
      <c r="I363" s="319"/>
      <c r="J363" s="319"/>
      <c r="K363" s="319"/>
      <c r="L363" s="319"/>
      <c r="M363" s="319"/>
    </row>
    <row r="364" spans="1:13" x14ac:dyDescent="0.3">
      <c r="A364" s="319"/>
      <c r="B364" s="319"/>
      <c r="C364" s="319"/>
      <c r="D364" s="319"/>
      <c r="E364" s="755"/>
      <c r="F364" s="319"/>
      <c r="G364" s="319"/>
      <c r="H364" s="319"/>
      <c r="I364" s="319"/>
      <c r="J364" s="319"/>
      <c r="K364" s="319"/>
      <c r="L364" s="319"/>
      <c r="M364" s="319"/>
    </row>
    <row r="365" spans="1:13" x14ac:dyDescent="0.3">
      <c r="A365" s="319"/>
      <c r="B365" s="319"/>
      <c r="C365" s="319"/>
      <c r="D365" s="319"/>
      <c r="E365" s="755"/>
      <c r="F365" s="319"/>
      <c r="G365" s="319"/>
      <c r="H365" s="319"/>
      <c r="I365" s="319"/>
      <c r="J365" s="319"/>
      <c r="K365" s="319"/>
      <c r="L365" s="319"/>
      <c r="M365" s="319"/>
    </row>
    <row r="366" spans="1:13" x14ac:dyDescent="0.3">
      <c r="A366" s="319"/>
      <c r="B366" s="319"/>
      <c r="C366" s="319"/>
      <c r="D366" s="319"/>
      <c r="E366" s="755"/>
      <c r="F366" s="319"/>
      <c r="G366" s="319"/>
      <c r="H366" s="319"/>
      <c r="I366" s="319"/>
      <c r="J366" s="319"/>
      <c r="K366" s="319"/>
      <c r="L366" s="319"/>
      <c r="M366" s="319"/>
    </row>
    <row r="367" spans="1:13" x14ac:dyDescent="0.3">
      <c r="A367" s="319"/>
      <c r="B367" s="319"/>
      <c r="C367" s="319"/>
      <c r="D367" s="319"/>
      <c r="E367" s="755"/>
      <c r="F367" s="319"/>
      <c r="G367" s="319"/>
      <c r="H367" s="319"/>
      <c r="I367" s="319"/>
      <c r="J367" s="319"/>
      <c r="K367" s="319"/>
      <c r="L367" s="319"/>
      <c r="M367" s="319"/>
    </row>
    <row r="368" spans="1:13" x14ac:dyDescent="0.3">
      <c r="A368" s="319"/>
      <c r="B368" s="319"/>
      <c r="C368" s="319"/>
      <c r="D368" s="319"/>
      <c r="E368" s="755"/>
      <c r="F368" s="319"/>
      <c r="G368" s="319"/>
      <c r="H368" s="319"/>
      <c r="I368" s="319"/>
      <c r="J368" s="319"/>
      <c r="K368" s="319"/>
      <c r="L368" s="319"/>
      <c r="M368" s="319"/>
    </row>
    <row r="369" spans="1:13" x14ac:dyDescent="0.3">
      <c r="A369" s="319"/>
      <c r="B369" s="319"/>
      <c r="C369" s="319"/>
      <c r="D369" s="319"/>
      <c r="E369" s="755"/>
      <c r="F369" s="319"/>
      <c r="G369" s="319"/>
      <c r="H369" s="319"/>
      <c r="I369" s="319"/>
      <c r="J369" s="319"/>
      <c r="K369" s="319"/>
      <c r="L369" s="319"/>
      <c r="M369" s="319"/>
    </row>
    <row r="370" spans="1:13" x14ac:dyDescent="0.3">
      <c r="A370" s="319"/>
      <c r="B370" s="319"/>
      <c r="C370" s="319"/>
      <c r="D370" s="319"/>
      <c r="E370" s="755"/>
      <c r="F370" s="319"/>
      <c r="G370" s="319"/>
      <c r="H370" s="319"/>
      <c r="I370" s="319"/>
      <c r="J370" s="319"/>
      <c r="K370" s="319"/>
      <c r="L370" s="319"/>
      <c r="M370" s="319"/>
    </row>
    <row r="371" spans="1:13" x14ac:dyDescent="0.3">
      <c r="A371" s="319"/>
      <c r="B371" s="319"/>
      <c r="C371" s="319"/>
      <c r="D371" s="319"/>
      <c r="E371" s="755"/>
      <c r="F371" s="319"/>
      <c r="G371" s="319"/>
      <c r="H371" s="319"/>
      <c r="I371" s="319"/>
      <c r="J371" s="319"/>
      <c r="K371" s="319"/>
      <c r="L371" s="319"/>
      <c r="M371" s="319"/>
    </row>
    <row r="372" spans="1:13" x14ac:dyDescent="0.3">
      <c r="A372" s="319"/>
      <c r="B372" s="319"/>
      <c r="C372" s="319"/>
      <c r="D372" s="319"/>
      <c r="E372" s="755"/>
      <c r="F372" s="319"/>
      <c r="G372" s="319"/>
      <c r="H372" s="319"/>
      <c r="I372" s="319"/>
      <c r="J372" s="319"/>
      <c r="K372" s="319"/>
      <c r="L372" s="319"/>
      <c r="M372" s="319"/>
    </row>
    <row r="373" spans="1:13" x14ac:dyDescent="0.3">
      <c r="A373" s="319"/>
      <c r="B373" s="319"/>
      <c r="C373" s="319"/>
      <c r="D373" s="319"/>
      <c r="E373" s="755"/>
      <c r="F373" s="319"/>
      <c r="G373" s="319"/>
      <c r="H373" s="319"/>
      <c r="I373" s="319"/>
      <c r="J373" s="319"/>
      <c r="K373" s="319"/>
      <c r="L373" s="319"/>
      <c r="M373" s="319"/>
    </row>
    <row r="374" spans="1:13" x14ac:dyDescent="0.3">
      <c r="A374" s="319"/>
      <c r="B374" s="319"/>
      <c r="C374" s="319"/>
      <c r="D374" s="319"/>
      <c r="E374" s="755"/>
      <c r="F374" s="319"/>
      <c r="G374" s="319"/>
      <c r="H374" s="319"/>
      <c r="I374" s="319"/>
      <c r="J374" s="319"/>
      <c r="K374" s="319"/>
      <c r="L374" s="319"/>
      <c r="M374" s="319"/>
    </row>
    <row r="375" spans="1:13" x14ac:dyDescent="0.3">
      <c r="A375" s="319"/>
      <c r="B375" s="319"/>
      <c r="C375" s="319"/>
      <c r="D375" s="319"/>
      <c r="E375" s="755"/>
      <c r="F375" s="319"/>
      <c r="G375" s="319"/>
      <c r="H375" s="319"/>
      <c r="I375" s="319"/>
      <c r="J375" s="319"/>
      <c r="K375" s="319"/>
      <c r="L375" s="319"/>
      <c r="M375" s="319"/>
    </row>
    <row r="376" spans="1:13" x14ac:dyDescent="0.3">
      <c r="A376" s="319"/>
      <c r="B376" s="319"/>
      <c r="C376" s="319"/>
      <c r="D376" s="319"/>
      <c r="E376" s="755"/>
      <c r="F376" s="319"/>
      <c r="G376" s="319"/>
      <c r="H376" s="319"/>
      <c r="I376" s="319"/>
      <c r="J376" s="319"/>
      <c r="K376" s="319"/>
      <c r="L376" s="319"/>
      <c r="M376" s="319"/>
    </row>
    <row r="377" spans="1:13" x14ac:dyDescent="0.3">
      <c r="A377" s="319"/>
      <c r="B377" s="319"/>
      <c r="C377" s="319"/>
      <c r="D377" s="319"/>
      <c r="E377" s="755"/>
      <c r="F377" s="319"/>
      <c r="G377" s="319"/>
      <c r="H377" s="319"/>
      <c r="I377" s="319"/>
      <c r="J377" s="319"/>
      <c r="K377" s="319"/>
      <c r="L377" s="319"/>
      <c r="M377" s="319"/>
    </row>
    <row r="378" spans="1:13" x14ac:dyDescent="0.3">
      <c r="A378" s="319"/>
      <c r="B378" s="319"/>
      <c r="C378" s="319"/>
      <c r="D378" s="319"/>
      <c r="E378" s="755"/>
      <c r="F378" s="319"/>
      <c r="G378" s="319"/>
      <c r="H378" s="319"/>
      <c r="I378" s="319"/>
      <c r="J378" s="319"/>
      <c r="K378" s="319"/>
      <c r="L378" s="319"/>
      <c r="M378" s="319"/>
    </row>
    <row r="379" spans="1:13" x14ac:dyDescent="0.3">
      <c r="A379" s="319"/>
      <c r="B379" s="319"/>
      <c r="C379" s="319"/>
      <c r="D379" s="319"/>
      <c r="E379" s="755"/>
      <c r="F379" s="319"/>
      <c r="G379" s="319"/>
      <c r="H379" s="319"/>
      <c r="I379" s="319"/>
      <c r="J379" s="319"/>
      <c r="K379" s="319"/>
      <c r="L379" s="319"/>
      <c r="M379" s="319"/>
    </row>
    <row r="380" spans="1:13" x14ac:dyDescent="0.3">
      <c r="A380" s="319"/>
      <c r="B380" s="319"/>
      <c r="C380" s="319"/>
      <c r="D380" s="319"/>
      <c r="E380" s="755"/>
      <c r="F380" s="319"/>
      <c r="G380" s="319"/>
      <c r="H380" s="319"/>
      <c r="I380" s="319"/>
      <c r="J380" s="319"/>
      <c r="K380" s="319"/>
      <c r="L380" s="319"/>
      <c r="M380" s="319"/>
    </row>
    <row r="381" spans="1:13" x14ac:dyDescent="0.3">
      <c r="A381" s="319"/>
      <c r="B381" s="319"/>
      <c r="C381" s="319"/>
      <c r="D381" s="319"/>
      <c r="E381" s="755"/>
      <c r="F381" s="319"/>
      <c r="G381" s="319"/>
      <c r="H381" s="319"/>
      <c r="I381" s="319"/>
      <c r="J381" s="319"/>
      <c r="K381" s="319"/>
      <c r="L381" s="319"/>
      <c r="M381" s="319"/>
    </row>
    <row r="382" spans="1:13" x14ac:dyDescent="0.3">
      <c r="A382" s="319"/>
      <c r="B382" s="319"/>
      <c r="C382" s="319"/>
      <c r="D382" s="319"/>
      <c r="E382" s="755"/>
      <c r="F382" s="319"/>
      <c r="G382" s="319"/>
      <c r="H382" s="319"/>
      <c r="I382" s="319"/>
      <c r="J382" s="319"/>
      <c r="K382" s="319"/>
      <c r="L382" s="319"/>
      <c r="M382" s="319"/>
    </row>
    <row r="383" spans="1:13" x14ac:dyDescent="0.3">
      <c r="A383" s="319"/>
      <c r="B383" s="319"/>
      <c r="C383" s="319"/>
      <c r="D383" s="319"/>
      <c r="E383" s="755"/>
      <c r="F383" s="319"/>
      <c r="G383" s="319"/>
      <c r="H383" s="319"/>
      <c r="I383" s="319"/>
      <c r="J383" s="319"/>
      <c r="K383" s="319"/>
      <c r="L383" s="319"/>
      <c r="M383" s="319"/>
    </row>
    <row r="384" spans="1:13" x14ac:dyDescent="0.3">
      <c r="A384" s="319"/>
      <c r="B384" s="319"/>
      <c r="C384" s="319"/>
      <c r="D384" s="319"/>
      <c r="E384" s="755"/>
      <c r="F384" s="319"/>
      <c r="G384" s="319"/>
      <c r="H384" s="319"/>
      <c r="I384" s="319"/>
      <c r="J384" s="319"/>
      <c r="K384" s="319"/>
      <c r="L384" s="319"/>
      <c r="M384" s="319"/>
    </row>
    <row r="385" spans="1:13" x14ac:dyDescent="0.3">
      <c r="A385" s="319"/>
      <c r="B385" s="319"/>
      <c r="C385" s="319"/>
      <c r="D385" s="319"/>
      <c r="E385" s="755"/>
      <c r="F385" s="319"/>
      <c r="G385" s="319"/>
      <c r="H385" s="319"/>
      <c r="I385" s="319"/>
      <c r="J385" s="319"/>
      <c r="K385" s="319"/>
      <c r="L385" s="319"/>
      <c r="M385" s="319"/>
    </row>
    <row r="386" spans="1:13" x14ac:dyDescent="0.3">
      <c r="A386" s="319"/>
      <c r="B386" s="319"/>
      <c r="C386" s="319"/>
      <c r="D386" s="319"/>
      <c r="E386" s="755"/>
      <c r="F386" s="319"/>
      <c r="G386" s="319"/>
      <c r="H386" s="319"/>
      <c r="I386" s="319"/>
      <c r="J386" s="319"/>
      <c r="K386" s="319"/>
      <c r="L386" s="319"/>
      <c r="M386" s="319"/>
    </row>
    <row r="387" spans="1:13" x14ac:dyDescent="0.3">
      <c r="A387" s="319"/>
      <c r="B387" s="319"/>
      <c r="C387" s="319"/>
      <c r="D387" s="319"/>
      <c r="E387" s="755"/>
      <c r="F387" s="319"/>
      <c r="G387" s="319"/>
      <c r="H387" s="319"/>
      <c r="I387" s="319"/>
      <c r="J387" s="319"/>
      <c r="K387" s="319"/>
      <c r="L387" s="319"/>
      <c r="M387" s="319"/>
    </row>
    <row r="388" spans="1:13" x14ac:dyDescent="0.3">
      <c r="A388" s="319"/>
      <c r="B388" s="319"/>
      <c r="C388" s="319"/>
      <c r="D388" s="319"/>
      <c r="E388" s="755"/>
      <c r="F388" s="319"/>
      <c r="G388" s="319"/>
      <c r="H388" s="319"/>
      <c r="I388" s="319"/>
      <c r="J388" s="319"/>
      <c r="K388" s="319"/>
      <c r="L388" s="319"/>
      <c r="M388" s="319"/>
    </row>
    <row r="389" spans="1:13" x14ac:dyDescent="0.3">
      <c r="A389" s="319"/>
      <c r="B389" s="319"/>
      <c r="C389" s="319"/>
      <c r="D389" s="319"/>
      <c r="E389" s="755"/>
      <c r="F389" s="319"/>
      <c r="G389" s="319"/>
      <c r="H389" s="319"/>
      <c r="I389" s="319"/>
      <c r="J389" s="319"/>
      <c r="K389" s="319"/>
      <c r="L389" s="319"/>
      <c r="M389" s="319"/>
    </row>
    <row r="390" spans="1:13" x14ac:dyDescent="0.3">
      <c r="A390" s="319"/>
      <c r="B390" s="319"/>
      <c r="C390" s="319"/>
      <c r="D390" s="319"/>
      <c r="E390" s="755"/>
      <c r="F390" s="319"/>
      <c r="G390" s="319"/>
      <c r="H390" s="319"/>
      <c r="I390" s="319"/>
      <c r="J390" s="319"/>
      <c r="K390" s="319"/>
      <c r="L390" s="319"/>
      <c r="M390" s="319"/>
    </row>
    <row r="391" spans="1:13" x14ac:dyDescent="0.3">
      <c r="A391" s="319"/>
      <c r="B391" s="319"/>
      <c r="C391" s="319"/>
      <c r="D391" s="319"/>
      <c r="E391" s="755"/>
      <c r="F391" s="319"/>
      <c r="G391" s="319"/>
      <c r="H391" s="319"/>
      <c r="I391" s="319"/>
      <c r="J391" s="319"/>
      <c r="K391" s="319"/>
      <c r="L391" s="319"/>
      <c r="M391" s="319"/>
    </row>
    <row r="392" spans="1:13" x14ac:dyDescent="0.3">
      <c r="A392" s="319"/>
      <c r="B392" s="319"/>
      <c r="C392" s="319"/>
      <c r="D392" s="319"/>
      <c r="E392" s="755"/>
      <c r="F392" s="319"/>
      <c r="G392" s="319"/>
      <c r="H392" s="319"/>
      <c r="I392" s="319"/>
      <c r="J392" s="319"/>
      <c r="K392" s="319"/>
      <c r="L392" s="319"/>
      <c r="M392" s="319"/>
    </row>
    <row r="393" spans="1:13" x14ac:dyDescent="0.3">
      <c r="A393" s="319"/>
      <c r="B393" s="319"/>
      <c r="C393" s="319"/>
      <c r="D393" s="319"/>
      <c r="E393" s="755"/>
      <c r="F393" s="319"/>
      <c r="G393" s="319"/>
      <c r="H393" s="319"/>
      <c r="I393" s="319"/>
      <c r="J393" s="319"/>
      <c r="K393" s="319"/>
      <c r="L393" s="319"/>
      <c r="M393" s="319"/>
    </row>
    <row r="394" spans="1:13" x14ac:dyDescent="0.3">
      <c r="A394" s="319"/>
      <c r="B394" s="319"/>
      <c r="C394" s="319"/>
      <c r="D394" s="319"/>
      <c r="E394" s="755"/>
      <c r="F394" s="319"/>
      <c r="G394" s="319"/>
      <c r="H394" s="319"/>
      <c r="I394" s="319"/>
      <c r="J394" s="319"/>
      <c r="K394" s="319"/>
      <c r="L394" s="319"/>
      <c r="M394" s="319"/>
    </row>
    <row r="395" spans="1:13" x14ac:dyDescent="0.3">
      <c r="A395" s="319"/>
      <c r="B395" s="319"/>
      <c r="C395" s="319"/>
      <c r="D395" s="319"/>
      <c r="E395" s="755"/>
      <c r="F395" s="319"/>
      <c r="G395" s="319"/>
      <c r="H395" s="319"/>
      <c r="I395" s="319"/>
      <c r="J395" s="319"/>
      <c r="K395" s="319"/>
      <c r="L395" s="319"/>
      <c r="M395" s="319"/>
    </row>
    <row r="396" spans="1:13" x14ac:dyDescent="0.3">
      <c r="A396" s="319"/>
      <c r="B396" s="319"/>
      <c r="C396" s="319"/>
      <c r="D396" s="319"/>
      <c r="E396" s="755"/>
      <c r="F396" s="319"/>
      <c r="G396" s="319"/>
      <c r="H396" s="319"/>
      <c r="I396" s="319"/>
      <c r="J396" s="319"/>
      <c r="K396" s="319"/>
      <c r="L396" s="319"/>
      <c r="M396" s="319"/>
    </row>
    <row r="397" spans="1:13" x14ac:dyDescent="0.3">
      <c r="A397" s="319"/>
      <c r="B397" s="319"/>
      <c r="C397" s="319"/>
      <c r="D397" s="319"/>
      <c r="E397" s="755"/>
      <c r="F397" s="319"/>
      <c r="G397" s="319"/>
      <c r="H397" s="319"/>
      <c r="I397" s="319"/>
      <c r="J397" s="319"/>
      <c r="K397" s="319"/>
      <c r="L397" s="319"/>
      <c r="M397" s="319"/>
    </row>
    <row r="398" spans="1:13" x14ac:dyDescent="0.3">
      <c r="A398" s="319"/>
      <c r="B398" s="319"/>
      <c r="C398" s="319"/>
      <c r="D398" s="319"/>
      <c r="E398" s="755"/>
      <c r="F398" s="319"/>
      <c r="G398" s="319"/>
      <c r="H398" s="319"/>
      <c r="I398" s="319"/>
      <c r="J398" s="319"/>
      <c r="K398" s="319"/>
      <c r="L398" s="319"/>
      <c r="M398" s="319"/>
    </row>
    <row r="399" spans="1:13" x14ac:dyDescent="0.3">
      <c r="A399" s="319"/>
      <c r="B399" s="319"/>
      <c r="C399" s="319"/>
      <c r="D399" s="319"/>
      <c r="E399" s="755"/>
      <c r="F399" s="319"/>
      <c r="G399" s="319"/>
      <c r="H399" s="319"/>
      <c r="I399" s="319"/>
      <c r="J399" s="319"/>
      <c r="K399" s="319"/>
      <c r="L399" s="319"/>
      <c r="M399" s="319"/>
    </row>
    <row r="400" spans="1:13" x14ac:dyDescent="0.3">
      <c r="A400" s="319"/>
      <c r="B400" s="319"/>
      <c r="C400" s="319"/>
      <c r="D400" s="319"/>
      <c r="E400" s="755"/>
      <c r="F400" s="319"/>
      <c r="G400" s="319"/>
      <c r="H400" s="319"/>
      <c r="I400" s="319"/>
      <c r="J400" s="319"/>
      <c r="K400" s="319"/>
      <c r="L400" s="319"/>
      <c r="M400" s="319"/>
    </row>
    <row r="401" spans="1:13" x14ac:dyDescent="0.3">
      <c r="A401" s="319"/>
      <c r="B401" s="319"/>
      <c r="C401" s="319"/>
      <c r="D401" s="319"/>
      <c r="E401" s="755"/>
      <c r="F401" s="319"/>
      <c r="G401" s="319"/>
      <c r="H401" s="319"/>
      <c r="I401" s="319"/>
      <c r="J401" s="319"/>
      <c r="K401" s="319"/>
      <c r="L401" s="319"/>
      <c r="M401" s="319"/>
    </row>
    <row r="402" spans="1:13" x14ac:dyDescent="0.3">
      <c r="A402" s="319"/>
      <c r="B402" s="319"/>
      <c r="C402" s="319"/>
      <c r="D402" s="319"/>
      <c r="E402" s="755"/>
      <c r="F402" s="319"/>
      <c r="G402" s="319"/>
      <c r="H402" s="319"/>
      <c r="I402" s="319"/>
      <c r="J402" s="319"/>
      <c r="K402" s="319"/>
      <c r="L402" s="319"/>
      <c r="M402" s="319"/>
    </row>
    <row r="403" spans="1:13" x14ac:dyDescent="0.3">
      <c r="A403" s="319"/>
      <c r="B403" s="319"/>
      <c r="C403" s="319"/>
      <c r="D403" s="319"/>
      <c r="E403" s="755"/>
      <c r="F403" s="319"/>
      <c r="G403" s="319"/>
      <c r="H403" s="319"/>
      <c r="I403" s="319"/>
      <c r="J403" s="319"/>
      <c r="K403" s="319"/>
      <c r="L403" s="319"/>
      <c r="M403" s="319"/>
    </row>
    <row r="404" spans="1:13" x14ac:dyDescent="0.3">
      <c r="A404" s="319"/>
      <c r="B404" s="319"/>
      <c r="C404" s="319"/>
      <c r="D404" s="319"/>
      <c r="E404" s="755"/>
      <c r="F404" s="319"/>
      <c r="G404" s="319"/>
      <c r="H404" s="319"/>
      <c r="I404" s="319"/>
      <c r="J404" s="319"/>
      <c r="K404" s="319"/>
      <c r="L404" s="319"/>
      <c r="M404" s="319"/>
    </row>
    <row r="405" spans="1:13" x14ac:dyDescent="0.3">
      <c r="A405" s="319"/>
      <c r="B405" s="319"/>
      <c r="C405" s="319"/>
      <c r="D405" s="319"/>
      <c r="E405" s="755"/>
      <c r="F405" s="319"/>
      <c r="G405" s="319"/>
      <c r="H405" s="319"/>
      <c r="I405" s="319"/>
      <c r="J405" s="319"/>
      <c r="K405" s="319"/>
      <c r="L405" s="319"/>
      <c r="M405" s="319"/>
    </row>
    <row r="406" spans="1:13" x14ac:dyDescent="0.3">
      <c r="A406" s="319"/>
      <c r="B406" s="319"/>
      <c r="C406" s="319"/>
      <c r="D406" s="319"/>
      <c r="E406" s="755"/>
      <c r="F406" s="319"/>
      <c r="G406" s="319"/>
      <c r="H406" s="319"/>
      <c r="I406" s="319"/>
      <c r="J406" s="319"/>
      <c r="K406" s="319"/>
      <c r="L406" s="319"/>
      <c r="M406" s="319"/>
    </row>
    <row r="407" spans="1:13" x14ac:dyDescent="0.3">
      <c r="A407" s="319"/>
      <c r="B407" s="319"/>
      <c r="C407" s="319"/>
      <c r="D407" s="319"/>
      <c r="E407" s="755"/>
      <c r="F407" s="319"/>
      <c r="G407" s="319"/>
      <c r="H407" s="319"/>
      <c r="I407" s="319"/>
      <c r="J407" s="319"/>
      <c r="K407" s="319"/>
      <c r="L407" s="319"/>
      <c r="M407" s="319"/>
    </row>
    <row r="408" spans="1:13" x14ac:dyDescent="0.3">
      <c r="A408" s="319"/>
      <c r="B408" s="319"/>
      <c r="C408" s="319"/>
      <c r="D408" s="319"/>
      <c r="E408" s="755"/>
      <c r="F408" s="319"/>
      <c r="G408" s="319"/>
      <c r="H408" s="319"/>
      <c r="I408" s="319"/>
      <c r="J408" s="319"/>
      <c r="K408" s="319"/>
      <c r="L408" s="319"/>
      <c r="M408" s="319"/>
    </row>
    <row r="409" spans="1:13" x14ac:dyDescent="0.3">
      <c r="A409" s="319"/>
      <c r="B409" s="319"/>
      <c r="C409" s="319"/>
      <c r="D409" s="319"/>
      <c r="E409" s="755"/>
      <c r="F409" s="319"/>
      <c r="G409" s="319"/>
      <c r="H409" s="319"/>
      <c r="I409" s="319"/>
      <c r="J409" s="319"/>
      <c r="K409" s="319"/>
      <c r="L409" s="319"/>
      <c r="M409" s="319"/>
    </row>
    <row r="410" spans="1:13" x14ac:dyDescent="0.3">
      <c r="A410" s="319"/>
      <c r="B410" s="319"/>
      <c r="C410" s="319"/>
      <c r="D410" s="319"/>
      <c r="E410" s="755"/>
      <c r="F410" s="319"/>
      <c r="G410" s="319"/>
      <c r="H410" s="319"/>
      <c r="I410" s="319"/>
      <c r="J410" s="319"/>
      <c r="K410" s="319"/>
      <c r="L410" s="319"/>
      <c r="M410" s="319"/>
    </row>
    <row r="411" spans="1:13" x14ac:dyDescent="0.3">
      <c r="A411" s="319"/>
      <c r="B411" s="319"/>
      <c r="C411" s="319"/>
      <c r="D411" s="319"/>
      <c r="E411" s="755"/>
      <c r="F411" s="319"/>
      <c r="G411" s="319"/>
      <c r="H411" s="319"/>
      <c r="I411" s="319"/>
      <c r="J411" s="319"/>
      <c r="K411" s="319"/>
      <c r="L411" s="319"/>
      <c r="M411" s="319"/>
    </row>
    <row r="412" spans="1:13" x14ac:dyDescent="0.3">
      <c r="A412" s="319"/>
      <c r="B412" s="319"/>
      <c r="C412" s="319"/>
      <c r="D412" s="319"/>
      <c r="E412" s="755"/>
      <c r="F412" s="319"/>
      <c r="G412" s="319"/>
      <c r="H412" s="319"/>
      <c r="I412" s="319"/>
      <c r="J412" s="319"/>
      <c r="K412" s="319"/>
      <c r="L412" s="319"/>
      <c r="M412" s="319"/>
    </row>
    <row r="413" spans="1:13" x14ac:dyDescent="0.3">
      <c r="A413" s="319"/>
      <c r="B413" s="319"/>
      <c r="C413" s="319"/>
      <c r="D413" s="319"/>
      <c r="E413" s="755"/>
      <c r="F413" s="319"/>
      <c r="G413" s="319"/>
      <c r="H413" s="319"/>
      <c r="I413" s="319"/>
      <c r="J413" s="319"/>
      <c r="K413" s="319"/>
      <c r="L413" s="319"/>
      <c r="M413" s="319"/>
    </row>
    <row r="414" spans="1:13" x14ac:dyDescent="0.3">
      <c r="A414" s="319"/>
      <c r="B414" s="319"/>
      <c r="C414" s="319"/>
      <c r="D414" s="319"/>
      <c r="E414" s="755"/>
      <c r="F414" s="319"/>
      <c r="G414" s="319"/>
      <c r="H414" s="319"/>
      <c r="I414" s="319"/>
      <c r="J414" s="319"/>
      <c r="K414" s="319"/>
      <c r="L414" s="319"/>
      <c r="M414" s="319"/>
    </row>
    <row r="415" spans="1:13" x14ac:dyDescent="0.3">
      <c r="A415" s="319"/>
      <c r="B415" s="319"/>
      <c r="C415" s="319"/>
      <c r="D415" s="319"/>
      <c r="E415" s="755"/>
      <c r="F415" s="319"/>
      <c r="G415" s="319"/>
      <c r="H415" s="319"/>
      <c r="I415" s="319"/>
      <c r="J415" s="319"/>
      <c r="K415" s="319"/>
      <c r="L415" s="319"/>
      <c r="M415" s="319"/>
    </row>
    <row r="416" spans="1:13" x14ac:dyDescent="0.3">
      <c r="A416" s="319"/>
      <c r="B416" s="319"/>
      <c r="C416" s="319"/>
      <c r="D416" s="319"/>
      <c r="E416" s="755"/>
      <c r="F416" s="319"/>
      <c r="G416" s="319"/>
      <c r="H416" s="319"/>
      <c r="I416" s="319"/>
      <c r="J416" s="319"/>
      <c r="K416" s="319"/>
      <c r="L416" s="319"/>
      <c r="M416" s="319"/>
    </row>
    <row r="417" spans="1:13" x14ac:dyDescent="0.3">
      <c r="A417" s="319"/>
      <c r="B417" s="319"/>
      <c r="C417" s="319"/>
      <c r="D417" s="319"/>
      <c r="E417" s="755"/>
      <c r="F417" s="319"/>
      <c r="G417" s="319"/>
      <c r="H417" s="319"/>
      <c r="I417" s="319"/>
      <c r="J417" s="319"/>
      <c r="K417" s="319"/>
      <c r="L417" s="319"/>
      <c r="M417" s="319"/>
    </row>
    <row r="418" spans="1:13" x14ac:dyDescent="0.3">
      <c r="A418" s="319"/>
      <c r="B418" s="319"/>
      <c r="C418" s="319"/>
      <c r="D418" s="319"/>
      <c r="E418" s="755"/>
      <c r="F418" s="319"/>
      <c r="G418" s="319"/>
      <c r="H418" s="319"/>
      <c r="I418" s="319"/>
      <c r="J418" s="319"/>
      <c r="K418" s="319"/>
      <c r="L418" s="319"/>
      <c r="M418" s="319"/>
    </row>
    <row r="419" spans="1:13" x14ac:dyDescent="0.3">
      <c r="A419" s="319"/>
      <c r="B419" s="319"/>
      <c r="C419" s="319"/>
      <c r="D419" s="319"/>
      <c r="E419" s="755"/>
      <c r="F419" s="319"/>
      <c r="G419" s="319"/>
      <c r="H419" s="319"/>
      <c r="I419" s="319"/>
      <c r="J419" s="319"/>
      <c r="K419" s="319"/>
      <c r="L419" s="319"/>
      <c r="M419" s="319"/>
    </row>
    <row r="420" spans="1:13" x14ac:dyDescent="0.3">
      <c r="A420" s="319"/>
      <c r="B420" s="319"/>
      <c r="C420" s="319"/>
      <c r="D420" s="319"/>
      <c r="E420" s="755"/>
      <c r="F420" s="319"/>
      <c r="G420" s="319"/>
      <c r="H420" s="319"/>
      <c r="I420" s="319"/>
      <c r="J420" s="319"/>
      <c r="K420" s="319"/>
      <c r="L420" s="319"/>
      <c r="M420" s="319"/>
    </row>
    <row r="421" spans="1:13" x14ac:dyDescent="0.3">
      <c r="A421" s="319"/>
      <c r="B421" s="319"/>
      <c r="C421" s="319"/>
      <c r="D421" s="319"/>
      <c r="E421" s="755"/>
      <c r="F421" s="319"/>
      <c r="G421" s="319"/>
      <c r="H421" s="319"/>
      <c r="I421" s="319"/>
      <c r="J421" s="319"/>
      <c r="K421" s="319"/>
      <c r="L421" s="319"/>
      <c r="M421" s="319"/>
    </row>
    <row r="422" spans="1:13" x14ac:dyDescent="0.3">
      <c r="A422" s="319"/>
      <c r="B422" s="319"/>
      <c r="C422" s="319"/>
      <c r="D422" s="319"/>
      <c r="E422" s="755"/>
      <c r="F422" s="319"/>
      <c r="G422" s="319"/>
      <c r="H422" s="319"/>
      <c r="I422" s="319"/>
      <c r="J422" s="319"/>
      <c r="K422" s="319"/>
      <c r="L422" s="319"/>
      <c r="M422" s="319"/>
    </row>
    <row r="423" spans="1:13" x14ac:dyDescent="0.3">
      <c r="A423" s="319"/>
      <c r="B423" s="319"/>
      <c r="C423" s="319"/>
      <c r="D423" s="319"/>
      <c r="E423" s="755"/>
      <c r="F423" s="319"/>
      <c r="G423" s="319"/>
      <c r="H423" s="319"/>
      <c r="I423" s="319"/>
      <c r="J423" s="319"/>
      <c r="K423" s="319"/>
      <c r="L423" s="319"/>
      <c r="M423" s="319"/>
    </row>
    <row r="424" spans="1:13" x14ac:dyDescent="0.3">
      <c r="A424" s="319"/>
      <c r="B424" s="319"/>
      <c r="C424" s="319"/>
      <c r="D424" s="319"/>
      <c r="E424" s="755"/>
      <c r="F424" s="319"/>
      <c r="G424" s="319"/>
      <c r="H424" s="319"/>
      <c r="I424" s="319"/>
      <c r="J424" s="319"/>
      <c r="K424" s="319"/>
      <c r="L424" s="319"/>
      <c r="M424" s="319"/>
    </row>
    <row r="425" spans="1:13" x14ac:dyDescent="0.3">
      <c r="A425" s="319"/>
      <c r="B425" s="319"/>
      <c r="C425" s="319"/>
      <c r="D425" s="319"/>
      <c r="E425" s="755"/>
      <c r="F425" s="319"/>
      <c r="G425" s="319"/>
      <c r="H425" s="319"/>
      <c r="I425" s="319"/>
      <c r="J425" s="319"/>
      <c r="K425" s="319"/>
      <c r="L425" s="319"/>
      <c r="M425" s="319"/>
    </row>
    <row r="426" spans="1:13" x14ac:dyDescent="0.3">
      <c r="A426" s="319"/>
      <c r="B426" s="319"/>
      <c r="C426" s="319"/>
      <c r="D426" s="319"/>
      <c r="E426" s="755"/>
      <c r="F426" s="319"/>
      <c r="G426" s="319"/>
      <c r="H426" s="319"/>
      <c r="I426" s="319"/>
      <c r="J426" s="319"/>
      <c r="K426" s="319"/>
      <c r="L426" s="319"/>
      <c r="M426" s="319"/>
    </row>
    <row r="427" spans="1:13" x14ac:dyDescent="0.3">
      <c r="A427" s="319"/>
      <c r="B427" s="319"/>
      <c r="C427" s="319"/>
      <c r="D427" s="319"/>
      <c r="E427" s="755"/>
      <c r="F427" s="319"/>
      <c r="G427" s="319"/>
      <c r="H427" s="319"/>
      <c r="I427" s="319"/>
      <c r="J427" s="319"/>
      <c r="K427" s="319"/>
      <c r="L427" s="319"/>
      <c r="M427" s="319"/>
    </row>
    <row r="428" spans="1:13" x14ac:dyDescent="0.3">
      <c r="A428" s="319"/>
      <c r="B428" s="319"/>
      <c r="C428" s="319"/>
      <c r="D428" s="319"/>
      <c r="E428" s="755"/>
      <c r="F428" s="319"/>
      <c r="G428" s="319"/>
      <c r="H428" s="319"/>
      <c r="I428" s="319"/>
      <c r="J428" s="319"/>
      <c r="K428" s="319"/>
      <c r="L428" s="319"/>
      <c r="M428" s="319"/>
    </row>
    <row r="429" spans="1:13" x14ac:dyDescent="0.3">
      <c r="A429" s="319"/>
      <c r="B429" s="319"/>
      <c r="C429" s="319"/>
      <c r="D429" s="319"/>
      <c r="E429" s="755"/>
      <c r="F429" s="319"/>
      <c r="G429" s="319"/>
      <c r="H429" s="319"/>
      <c r="I429" s="319"/>
      <c r="J429" s="319"/>
      <c r="K429" s="319"/>
      <c r="L429" s="319"/>
      <c r="M429" s="319"/>
    </row>
    <row r="430" spans="1:13" x14ac:dyDescent="0.3">
      <c r="A430" s="319"/>
      <c r="B430" s="319"/>
      <c r="C430" s="319"/>
      <c r="D430" s="319"/>
      <c r="E430" s="755"/>
      <c r="F430" s="319"/>
      <c r="G430" s="319"/>
      <c r="H430" s="319"/>
      <c r="I430" s="319"/>
      <c r="J430" s="319"/>
      <c r="K430" s="319"/>
      <c r="L430" s="319"/>
      <c r="M430" s="319"/>
    </row>
    <row r="431" spans="1:13" x14ac:dyDescent="0.3">
      <c r="A431" s="319"/>
      <c r="B431" s="319"/>
      <c r="C431" s="319"/>
      <c r="D431" s="319"/>
      <c r="E431" s="755"/>
      <c r="F431" s="319"/>
      <c r="G431" s="319"/>
      <c r="H431" s="319"/>
      <c r="I431" s="319"/>
      <c r="J431" s="319"/>
      <c r="K431" s="319"/>
      <c r="L431" s="319"/>
      <c r="M431" s="319"/>
    </row>
    <row r="432" spans="1:13" x14ac:dyDescent="0.3">
      <c r="A432" s="319"/>
      <c r="B432" s="319"/>
      <c r="C432" s="319"/>
      <c r="D432" s="319"/>
      <c r="E432" s="755"/>
      <c r="F432" s="319"/>
      <c r="G432" s="319"/>
      <c r="H432" s="319"/>
      <c r="I432" s="319"/>
      <c r="J432" s="319"/>
      <c r="K432" s="319"/>
      <c r="L432" s="319"/>
      <c r="M432" s="319"/>
    </row>
    <row r="433" spans="1:13" x14ac:dyDescent="0.3">
      <c r="A433" s="319"/>
      <c r="B433" s="319"/>
      <c r="C433" s="319"/>
      <c r="D433" s="319"/>
      <c r="E433" s="755"/>
      <c r="F433" s="319"/>
      <c r="G433" s="319"/>
      <c r="H433" s="319"/>
      <c r="I433" s="319"/>
      <c r="J433" s="319"/>
      <c r="K433" s="319"/>
      <c r="L433" s="319"/>
      <c r="M433" s="319"/>
    </row>
    <row r="434" spans="1:13" x14ac:dyDescent="0.3">
      <c r="A434" s="319"/>
      <c r="B434" s="319"/>
      <c r="C434" s="319"/>
      <c r="D434" s="319"/>
      <c r="E434" s="755"/>
      <c r="F434" s="319"/>
      <c r="G434" s="319"/>
      <c r="H434" s="319"/>
      <c r="I434" s="319"/>
      <c r="J434" s="319"/>
      <c r="K434" s="319"/>
      <c r="L434" s="319"/>
      <c r="M434" s="319"/>
    </row>
    <row r="435" spans="1:13" x14ac:dyDescent="0.3">
      <c r="A435" s="319"/>
      <c r="B435" s="319"/>
      <c r="C435" s="319"/>
      <c r="D435" s="319"/>
      <c r="E435" s="755"/>
      <c r="F435" s="319"/>
      <c r="G435" s="319"/>
      <c r="H435" s="319"/>
      <c r="I435" s="319"/>
      <c r="J435" s="319"/>
      <c r="K435" s="319"/>
      <c r="L435" s="319"/>
      <c r="M435" s="319"/>
    </row>
    <row r="436" spans="1:13" x14ac:dyDescent="0.3">
      <c r="A436" s="319"/>
      <c r="B436" s="319"/>
      <c r="C436" s="319"/>
      <c r="D436" s="319"/>
      <c r="E436" s="755"/>
      <c r="F436" s="319"/>
      <c r="G436" s="319"/>
      <c r="H436" s="319"/>
      <c r="I436" s="319"/>
      <c r="J436" s="319"/>
      <c r="K436" s="319"/>
      <c r="L436" s="319"/>
      <c r="M436" s="319"/>
    </row>
    <row r="437" spans="1:13" x14ac:dyDescent="0.3">
      <c r="A437" s="319"/>
      <c r="B437" s="319"/>
      <c r="C437" s="319"/>
      <c r="D437" s="319"/>
      <c r="E437" s="755"/>
      <c r="F437" s="319"/>
      <c r="G437" s="319"/>
      <c r="H437" s="319"/>
      <c r="I437" s="319"/>
      <c r="J437" s="319"/>
      <c r="K437" s="319"/>
      <c r="L437" s="319"/>
      <c r="M437" s="319"/>
    </row>
    <row r="438" spans="1:13" x14ac:dyDescent="0.3">
      <c r="A438" s="319"/>
      <c r="B438" s="319"/>
      <c r="C438" s="319"/>
      <c r="D438" s="319"/>
      <c r="E438" s="755"/>
      <c r="F438" s="319"/>
      <c r="G438" s="319"/>
      <c r="H438" s="319"/>
      <c r="I438" s="319"/>
      <c r="J438" s="319"/>
      <c r="K438" s="319"/>
      <c r="L438" s="319"/>
      <c r="M438" s="319"/>
    </row>
    <row r="439" spans="1:13" x14ac:dyDescent="0.3">
      <c r="A439" s="319"/>
      <c r="B439" s="319"/>
      <c r="C439" s="319"/>
      <c r="D439" s="319"/>
      <c r="E439" s="755"/>
      <c r="F439" s="319"/>
      <c r="G439" s="319"/>
      <c r="H439" s="319"/>
      <c r="I439" s="319"/>
      <c r="J439" s="319"/>
      <c r="K439" s="319"/>
      <c r="L439" s="319"/>
      <c r="M439" s="319"/>
    </row>
    <row r="440" spans="1:13" x14ac:dyDescent="0.3">
      <c r="A440" s="319"/>
      <c r="B440" s="319"/>
      <c r="C440" s="319"/>
      <c r="D440" s="319"/>
      <c r="E440" s="755"/>
      <c r="F440" s="319"/>
      <c r="G440" s="319"/>
      <c r="H440" s="319"/>
      <c r="I440" s="319"/>
      <c r="J440" s="319"/>
      <c r="K440" s="319"/>
      <c r="L440" s="319"/>
      <c r="M440" s="319"/>
    </row>
    <row r="441" spans="1:13" x14ac:dyDescent="0.3">
      <c r="A441" s="319"/>
      <c r="B441" s="319"/>
      <c r="C441" s="319"/>
      <c r="D441" s="319"/>
      <c r="E441" s="755"/>
      <c r="F441" s="319"/>
      <c r="G441" s="319"/>
      <c r="H441" s="319"/>
      <c r="I441" s="319"/>
      <c r="J441" s="319"/>
      <c r="K441" s="319"/>
      <c r="L441" s="319"/>
      <c r="M441" s="319"/>
    </row>
    <row r="442" spans="1:13" x14ac:dyDescent="0.3">
      <c r="A442" s="319"/>
      <c r="B442" s="319"/>
      <c r="C442" s="319"/>
      <c r="D442" s="319"/>
      <c r="E442" s="755"/>
      <c r="F442" s="319"/>
      <c r="G442" s="319"/>
      <c r="H442" s="319"/>
      <c r="I442" s="319"/>
      <c r="J442" s="319"/>
      <c r="K442" s="319"/>
      <c r="L442" s="319"/>
      <c r="M442" s="319"/>
    </row>
    <row r="443" spans="1:13" x14ac:dyDescent="0.3">
      <c r="A443" s="319"/>
      <c r="B443" s="319"/>
      <c r="C443" s="319"/>
      <c r="D443" s="319"/>
      <c r="E443" s="755"/>
      <c r="F443" s="319"/>
      <c r="G443" s="319"/>
      <c r="H443" s="319"/>
      <c r="I443" s="319"/>
      <c r="J443" s="319"/>
      <c r="K443" s="319"/>
      <c r="L443" s="319"/>
      <c r="M443" s="319"/>
    </row>
    <row r="444" spans="1:13" x14ac:dyDescent="0.3">
      <c r="A444" s="319"/>
      <c r="B444" s="319"/>
      <c r="C444" s="319"/>
      <c r="D444" s="319"/>
      <c r="E444" s="755"/>
      <c r="F444" s="319"/>
      <c r="G444" s="319"/>
      <c r="H444" s="319"/>
      <c r="I444" s="319"/>
      <c r="J444" s="319"/>
      <c r="K444" s="319"/>
      <c r="L444" s="319"/>
      <c r="M444" s="319"/>
    </row>
    <row r="445" spans="1:13" x14ac:dyDescent="0.3">
      <c r="A445" s="319"/>
      <c r="B445" s="319"/>
      <c r="C445" s="319"/>
      <c r="D445" s="319"/>
      <c r="E445" s="755"/>
      <c r="F445" s="319"/>
      <c r="G445" s="319"/>
      <c r="H445" s="319"/>
      <c r="I445" s="319"/>
      <c r="J445" s="319"/>
      <c r="K445" s="319"/>
      <c r="L445" s="319"/>
      <c r="M445" s="319"/>
    </row>
    <row r="446" spans="1:13" x14ac:dyDescent="0.3">
      <c r="A446" s="319"/>
      <c r="B446" s="319"/>
      <c r="C446" s="319"/>
      <c r="D446" s="319"/>
      <c r="E446" s="755"/>
      <c r="F446" s="319"/>
      <c r="G446" s="319"/>
      <c r="H446" s="319"/>
      <c r="I446" s="319"/>
      <c r="J446" s="319"/>
      <c r="K446" s="319"/>
      <c r="L446" s="319"/>
      <c r="M446" s="319"/>
    </row>
    <row r="447" spans="1:13" x14ac:dyDescent="0.3">
      <c r="A447" s="319"/>
      <c r="B447" s="319"/>
      <c r="C447" s="319"/>
      <c r="D447" s="319"/>
      <c r="E447" s="755"/>
      <c r="F447" s="319"/>
      <c r="G447" s="319"/>
      <c r="H447" s="319"/>
      <c r="I447" s="319"/>
      <c r="J447" s="319"/>
      <c r="K447" s="319"/>
      <c r="L447" s="319"/>
      <c r="M447" s="319"/>
    </row>
    <row r="448" spans="1:13" x14ac:dyDescent="0.3">
      <c r="A448" s="319"/>
      <c r="B448" s="319"/>
      <c r="C448" s="319"/>
      <c r="D448" s="319"/>
      <c r="E448" s="755"/>
      <c r="F448" s="319"/>
      <c r="G448" s="319"/>
      <c r="H448" s="319"/>
      <c r="I448" s="319"/>
      <c r="J448" s="319"/>
      <c r="K448" s="319"/>
      <c r="L448" s="319"/>
      <c r="M448" s="319"/>
    </row>
    <row r="449" spans="1:13" x14ac:dyDescent="0.3">
      <c r="A449" s="319"/>
      <c r="B449" s="319"/>
      <c r="C449" s="319"/>
      <c r="D449" s="319"/>
      <c r="E449" s="755"/>
      <c r="F449" s="319"/>
      <c r="G449" s="319"/>
      <c r="H449" s="319"/>
      <c r="I449" s="319"/>
      <c r="J449" s="319"/>
      <c r="K449" s="319"/>
      <c r="L449" s="319"/>
      <c r="M449" s="319"/>
    </row>
    <row r="450" spans="1:13" x14ac:dyDescent="0.3">
      <c r="A450" s="319"/>
      <c r="B450" s="319"/>
      <c r="C450" s="319"/>
      <c r="D450" s="319"/>
      <c r="E450" s="755"/>
      <c r="F450" s="319"/>
      <c r="G450" s="319"/>
      <c r="H450" s="319"/>
      <c r="I450" s="319"/>
      <c r="J450" s="319"/>
      <c r="K450" s="319"/>
      <c r="L450" s="319"/>
      <c r="M450" s="319"/>
    </row>
    <row r="451" spans="1:13" x14ac:dyDescent="0.3">
      <c r="A451" s="319"/>
      <c r="B451" s="319"/>
      <c r="C451" s="319"/>
      <c r="D451" s="319"/>
      <c r="E451" s="755"/>
      <c r="F451" s="319"/>
      <c r="G451" s="319"/>
      <c r="H451" s="319"/>
      <c r="I451" s="319"/>
      <c r="J451" s="319"/>
      <c r="K451" s="319"/>
      <c r="L451" s="319"/>
      <c r="M451" s="319"/>
    </row>
    <row r="452" spans="1:13" x14ac:dyDescent="0.3">
      <c r="A452" s="319"/>
      <c r="B452" s="319"/>
      <c r="C452" s="319"/>
      <c r="D452" s="319"/>
      <c r="E452" s="755"/>
      <c r="F452" s="319"/>
      <c r="G452" s="319"/>
      <c r="H452" s="319"/>
      <c r="I452" s="319"/>
      <c r="J452" s="319"/>
      <c r="K452" s="319"/>
      <c r="L452" s="319"/>
      <c r="M452" s="319"/>
    </row>
    <row r="453" spans="1:13" x14ac:dyDescent="0.3">
      <c r="A453" s="319"/>
      <c r="B453" s="319"/>
      <c r="C453" s="319"/>
      <c r="D453" s="319"/>
      <c r="E453" s="755"/>
      <c r="F453" s="319"/>
      <c r="G453" s="319"/>
      <c r="H453" s="319"/>
      <c r="I453" s="319"/>
      <c r="J453" s="319"/>
      <c r="K453" s="319"/>
      <c r="L453" s="319"/>
      <c r="M453" s="319"/>
    </row>
    <row r="454" spans="1:13" x14ac:dyDescent="0.3">
      <c r="A454" s="319"/>
      <c r="B454" s="319"/>
      <c r="C454" s="319"/>
      <c r="D454" s="319"/>
      <c r="E454" s="755"/>
      <c r="F454" s="319"/>
      <c r="G454" s="319"/>
      <c r="H454" s="319"/>
      <c r="I454" s="319"/>
      <c r="J454" s="319"/>
      <c r="K454" s="319"/>
      <c r="L454" s="319"/>
      <c r="M454" s="319"/>
    </row>
    <row r="455" spans="1:13" x14ac:dyDescent="0.3">
      <c r="A455" s="319"/>
      <c r="B455" s="319"/>
      <c r="C455" s="319"/>
      <c r="D455" s="319"/>
      <c r="E455" s="755"/>
      <c r="F455" s="319"/>
      <c r="G455" s="319"/>
      <c r="H455" s="319"/>
      <c r="I455" s="319"/>
      <c r="J455" s="319"/>
      <c r="K455" s="319"/>
      <c r="L455" s="319"/>
      <c r="M455" s="319"/>
    </row>
    <row r="456" spans="1:13" x14ac:dyDescent="0.3">
      <c r="A456" s="319"/>
      <c r="B456" s="319"/>
      <c r="C456" s="319"/>
      <c r="D456" s="319"/>
      <c r="E456" s="755"/>
      <c r="F456" s="319"/>
      <c r="G456" s="319"/>
      <c r="H456" s="319"/>
      <c r="I456" s="319"/>
      <c r="J456" s="319"/>
      <c r="K456" s="319"/>
      <c r="L456" s="319"/>
      <c r="M456" s="319"/>
    </row>
    <row r="457" spans="1:13" x14ac:dyDescent="0.3">
      <c r="A457" s="319"/>
      <c r="B457" s="319"/>
      <c r="C457" s="319"/>
      <c r="D457" s="319"/>
      <c r="E457" s="755"/>
      <c r="F457" s="319"/>
      <c r="G457" s="319"/>
      <c r="H457" s="319"/>
      <c r="I457" s="319"/>
      <c r="J457" s="319"/>
      <c r="K457" s="319"/>
      <c r="L457" s="319"/>
      <c r="M457" s="319"/>
    </row>
    <row r="458" spans="1:13" x14ac:dyDescent="0.3">
      <c r="A458" s="319"/>
      <c r="B458" s="319"/>
      <c r="C458" s="319"/>
      <c r="D458" s="319"/>
      <c r="E458" s="755"/>
      <c r="F458" s="319"/>
      <c r="G458" s="319"/>
      <c r="H458" s="319"/>
      <c r="I458" s="319"/>
      <c r="J458" s="319"/>
      <c r="K458" s="319"/>
      <c r="L458" s="319"/>
      <c r="M458" s="319"/>
    </row>
    <row r="459" spans="1:13" x14ac:dyDescent="0.3">
      <c r="A459" s="319"/>
      <c r="B459" s="319"/>
      <c r="C459" s="319"/>
      <c r="D459" s="319"/>
      <c r="E459" s="755"/>
      <c r="F459" s="319"/>
      <c r="G459" s="319"/>
      <c r="H459" s="319"/>
      <c r="I459" s="319"/>
      <c r="J459" s="319"/>
      <c r="K459" s="319"/>
      <c r="L459" s="319"/>
      <c r="M459" s="319"/>
    </row>
    <row r="460" spans="1:13" x14ac:dyDescent="0.3">
      <c r="A460" s="319"/>
      <c r="B460" s="319"/>
      <c r="C460" s="319"/>
      <c r="D460" s="319"/>
      <c r="E460" s="755"/>
      <c r="F460" s="319"/>
      <c r="G460" s="319"/>
      <c r="H460" s="319"/>
      <c r="I460" s="319"/>
      <c r="J460" s="319"/>
      <c r="K460" s="319"/>
      <c r="L460" s="319"/>
      <c r="M460" s="319"/>
    </row>
    <row r="461" spans="1:13" x14ac:dyDescent="0.3">
      <c r="A461" s="319"/>
      <c r="B461" s="319"/>
      <c r="C461" s="319"/>
      <c r="D461" s="319"/>
      <c r="E461" s="755"/>
      <c r="F461" s="319"/>
      <c r="G461" s="319"/>
      <c r="H461" s="319"/>
      <c r="I461" s="319"/>
      <c r="J461" s="319"/>
      <c r="K461" s="319"/>
      <c r="L461" s="319"/>
      <c r="M461" s="319"/>
    </row>
    <row r="462" spans="1:13" x14ac:dyDescent="0.3">
      <c r="A462" s="319"/>
      <c r="B462" s="319"/>
      <c r="C462" s="319"/>
      <c r="D462" s="319"/>
      <c r="E462" s="755"/>
      <c r="F462" s="319"/>
      <c r="G462" s="319"/>
      <c r="H462" s="319"/>
      <c r="I462" s="319"/>
      <c r="J462" s="319"/>
      <c r="K462" s="319"/>
      <c r="L462" s="319"/>
      <c r="M462" s="319"/>
    </row>
    <row r="463" spans="1:13" x14ac:dyDescent="0.3">
      <c r="A463" s="319"/>
      <c r="B463" s="319"/>
      <c r="C463" s="319"/>
      <c r="D463" s="319"/>
      <c r="E463" s="755"/>
      <c r="F463" s="319"/>
      <c r="G463" s="319"/>
      <c r="H463" s="319"/>
      <c r="I463" s="319"/>
      <c r="J463" s="319"/>
      <c r="K463" s="319"/>
      <c r="L463" s="319"/>
      <c r="M463" s="319"/>
    </row>
    <row r="464" spans="1:13" x14ac:dyDescent="0.3">
      <c r="A464" s="319"/>
      <c r="B464" s="319"/>
      <c r="C464" s="319"/>
      <c r="D464" s="319"/>
      <c r="E464" s="755"/>
      <c r="F464" s="319"/>
      <c r="G464" s="319"/>
      <c r="H464" s="319"/>
      <c r="I464" s="319"/>
      <c r="J464" s="319"/>
      <c r="K464" s="319"/>
      <c r="L464" s="319"/>
      <c r="M464" s="319"/>
    </row>
    <row r="465" spans="1:13" x14ac:dyDescent="0.3">
      <c r="A465" s="319"/>
      <c r="B465" s="319"/>
      <c r="C465" s="319"/>
      <c r="D465" s="319"/>
      <c r="E465" s="755"/>
      <c r="F465" s="319"/>
      <c r="G465" s="319"/>
      <c r="H465" s="319"/>
      <c r="I465" s="319"/>
      <c r="J465" s="319"/>
      <c r="K465" s="319"/>
      <c r="L465" s="319"/>
      <c r="M465" s="319"/>
    </row>
    <row r="466" spans="1:13" x14ac:dyDescent="0.3">
      <c r="A466" s="319"/>
      <c r="B466" s="319"/>
      <c r="C466" s="319"/>
      <c r="D466" s="319"/>
      <c r="E466" s="755"/>
      <c r="F466" s="319"/>
      <c r="G466" s="319"/>
      <c r="H466" s="319"/>
      <c r="I466" s="319"/>
      <c r="J466" s="319"/>
      <c r="K466" s="319"/>
      <c r="L466" s="319"/>
      <c r="M466" s="319"/>
    </row>
    <row r="467" spans="1:13" x14ac:dyDescent="0.3">
      <c r="A467" s="319"/>
      <c r="B467" s="319"/>
      <c r="C467" s="319"/>
      <c r="D467" s="319"/>
      <c r="E467" s="755"/>
      <c r="F467" s="319"/>
      <c r="G467" s="319"/>
      <c r="H467" s="319"/>
      <c r="I467" s="319"/>
      <c r="J467" s="319"/>
      <c r="K467" s="319"/>
      <c r="L467" s="319"/>
      <c r="M467" s="319"/>
    </row>
    <row r="468" spans="1:13" x14ac:dyDescent="0.3">
      <c r="A468" s="319"/>
      <c r="B468" s="319"/>
      <c r="C468" s="319"/>
      <c r="D468" s="319"/>
      <c r="E468" s="755"/>
      <c r="F468" s="319"/>
      <c r="G468" s="319"/>
      <c r="H468" s="319"/>
      <c r="I468" s="319"/>
      <c r="J468" s="319"/>
      <c r="K468" s="319"/>
      <c r="L468" s="319"/>
      <c r="M468" s="319"/>
    </row>
    <row r="469" spans="1:13" x14ac:dyDescent="0.3">
      <c r="A469" s="319"/>
      <c r="B469" s="319"/>
      <c r="C469" s="319"/>
      <c r="D469" s="319"/>
      <c r="E469" s="755"/>
      <c r="F469" s="319"/>
      <c r="G469" s="319"/>
      <c r="H469" s="319"/>
      <c r="I469" s="319"/>
      <c r="J469" s="319"/>
      <c r="K469" s="319"/>
      <c r="L469" s="319"/>
      <c r="M469" s="319"/>
    </row>
    <row r="470" spans="1:13" x14ac:dyDescent="0.3">
      <c r="A470" s="319"/>
      <c r="B470" s="319"/>
      <c r="C470" s="319"/>
      <c r="D470" s="319"/>
      <c r="E470" s="755"/>
      <c r="F470" s="319"/>
      <c r="G470" s="319"/>
      <c r="H470" s="319"/>
      <c r="I470" s="319"/>
      <c r="J470" s="319"/>
      <c r="K470" s="319"/>
      <c r="L470" s="319"/>
      <c r="M470" s="319"/>
    </row>
    <row r="471" spans="1:13" x14ac:dyDescent="0.3">
      <c r="A471" s="319"/>
      <c r="B471" s="319"/>
      <c r="C471" s="319"/>
      <c r="D471" s="319"/>
      <c r="E471" s="755"/>
      <c r="F471" s="319"/>
      <c r="G471" s="319"/>
      <c r="H471" s="319"/>
      <c r="I471" s="319"/>
      <c r="J471" s="319"/>
      <c r="K471" s="319"/>
      <c r="L471" s="319"/>
      <c r="M471" s="319"/>
    </row>
    <row r="472" spans="1:13" x14ac:dyDescent="0.3">
      <c r="A472" s="319"/>
      <c r="B472" s="319"/>
      <c r="C472" s="319"/>
      <c r="D472" s="319"/>
      <c r="E472" s="755"/>
      <c r="F472" s="319"/>
      <c r="G472" s="319"/>
      <c r="H472" s="319"/>
      <c r="I472" s="319"/>
      <c r="J472" s="319"/>
      <c r="K472" s="319"/>
      <c r="L472" s="319"/>
      <c r="M472" s="319"/>
    </row>
    <row r="473" spans="1:13" x14ac:dyDescent="0.3">
      <c r="A473" s="319"/>
      <c r="B473" s="319"/>
      <c r="C473" s="319"/>
      <c r="D473" s="319"/>
      <c r="E473" s="755"/>
      <c r="F473" s="319"/>
      <c r="G473" s="319"/>
      <c r="H473" s="319"/>
      <c r="I473" s="319"/>
      <c r="J473" s="319"/>
      <c r="K473" s="319"/>
      <c r="L473" s="319"/>
      <c r="M473" s="319"/>
    </row>
    <row r="474" spans="1:13" x14ac:dyDescent="0.3">
      <c r="A474" s="319"/>
      <c r="B474" s="319"/>
      <c r="C474" s="319"/>
      <c r="D474" s="319"/>
      <c r="E474" s="755"/>
      <c r="F474" s="319"/>
      <c r="G474" s="319"/>
      <c r="H474" s="319"/>
      <c r="I474" s="319"/>
      <c r="J474" s="319"/>
      <c r="K474" s="319"/>
      <c r="L474" s="319"/>
      <c r="M474" s="319"/>
    </row>
    <row r="475" spans="1:13" x14ac:dyDescent="0.3">
      <c r="A475" s="319"/>
      <c r="B475" s="319"/>
      <c r="C475" s="319"/>
      <c r="D475" s="319"/>
      <c r="E475" s="755"/>
      <c r="F475" s="319"/>
      <c r="G475" s="319"/>
      <c r="H475" s="319"/>
      <c r="I475" s="319"/>
      <c r="J475" s="319"/>
      <c r="K475" s="319"/>
      <c r="L475" s="319"/>
      <c r="M475" s="319"/>
    </row>
    <row r="476" spans="1:13" x14ac:dyDescent="0.3">
      <c r="A476" s="319"/>
      <c r="B476" s="319"/>
      <c r="C476" s="319"/>
      <c r="D476" s="319"/>
      <c r="E476" s="755"/>
      <c r="F476" s="319"/>
      <c r="G476" s="319"/>
      <c r="H476" s="319"/>
      <c r="I476" s="319"/>
      <c r="J476" s="319"/>
      <c r="K476" s="319"/>
      <c r="L476" s="319"/>
      <c r="M476" s="319"/>
    </row>
    <row r="477" spans="1:13" x14ac:dyDescent="0.3">
      <c r="A477" s="319"/>
      <c r="B477" s="319"/>
      <c r="C477" s="319"/>
      <c r="D477" s="319"/>
      <c r="E477" s="755"/>
      <c r="F477" s="319"/>
      <c r="G477" s="319"/>
      <c r="H477" s="319"/>
      <c r="I477" s="319"/>
      <c r="J477" s="319"/>
      <c r="K477" s="319"/>
      <c r="L477" s="319"/>
      <c r="M477" s="319"/>
    </row>
    <row r="478" spans="1:13" x14ac:dyDescent="0.3">
      <c r="A478" s="319"/>
      <c r="B478" s="319"/>
      <c r="C478" s="319"/>
      <c r="D478" s="319"/>
      <c r="E478" s="755"/>
      <c r="F478" s="319"/>
      <c r="G478" s="319"/>
      <c r="H478" s="319"/>
      <c r="I478" s="319"/>
      <c r="J478" s="319"/>
      <c r="K478" s="319"/>
      <c r="L478" s="319"/>
      <c r="M478" s="319"/>
    </row>
    <row r="479" spans="1:13" x14ac:dyDescent="0.3">
      <c r="A479" s="319"/>
      <c r="B479" s="319"/>
      <c r="C479" s="319"/>
      <c r="D479" s="319"/>
      <c r="E479" s="755"/>
      <c r="F479" s="319"/>
      <c r="G479" s="319"/>
      <c r="H479" s="319"/>
      <c r="I479" s="319"/>
      <c r="J479" s="319"/>
      <c r="K479" s="319"/>
      <c r="L479" s="319"/>
      <c r="M479" s="319"/>
    </row>
    <row r="480" spans="1:13" x14ac:dyDescent="0.3">
      <c r="A480" s="319"/>
      <c r="B480" s="319"/>
      <c r="C480" s="319"/>
      <c r="D480" s="319"/>
      <c r="E480" s="755"/>
      <c r="F480" s="319"/>
      <c r="G480" s="319"/>
      <c r="H480" s="319"/>
      <c r="I480" s="319"/>
      <c r="J480" s="319"/>
      <c r="K480" s="319"/>
      <c r="L480" s="319"/>
      <c r="M480" s="319"/>
    </row>
    <row r="481" spans="1:13" x14ac:dyDescent="0.3">
      <c r="A481" s="319"/>
      <c r="B481" s="319"/>
      <c r="C481" s="319"/>
      <c r="D481" s="319"/>
      <c r="E481" s="755"/>
      <c r="F481" s="319"/>
      <c r="G481" s="319"/>
      <c r="H481" s="319"/>
      <c r="I481" s="319"/>
      <c r="J481" s="319"/>
      <c r="K481" s="319"/>
      <c r="L481" s="319"/>
      <c r="M481" s="319"/>
    </row>
    <row r="482" spans="1:13" x14ac:dyDescent="0.3">
      <c r="A482" s="319"/>
      <c r="B482" s="319"/>
      <c r="C482" s="319"/>
      <c r="D482" s="319"/>
      <c r="E482" s="755"/>
      <c r="F482" s="319"/>
      <c r="G482" s="319"/>
      <c r="H482" s="319"/>
      <c r="I482" s="319"/>
      <c r="J482" s="319"/>
      <c r="K482" s="319"/>
      <c r="L482" s="319"/>
      <c r="M482" s="319"/>
    </row>
    <row r="483" spans="1:13" x14ac:dyDescent="0.3">
      <c r="A483" s="319"/>
      <c r="B483" s="319"/>
      <c r="C483" s="319"/>
      <c r="D483" s="319"/>
      <c r="E483" s="755"/>
      <c r="F483" s="319"/>
      <c r="G483" s="319"/>
      <c r="H483" s="319"/>
      <c r="I483" s="319"/>
      <c r="J483" s="319"/>
      <c r="K483" s="319"/>
      <c r="L483" s="319"/>
      <c r="M483" s="319"/>
    </row>
    <row r="484" spans="1:13" x14ac:dyDescent="0.3">
      <c r="A484" s="319"/>
      <c r="B484" s="319"/>
      <c r="C484" s="319"/>
      <c r="D484" s="319"/>
      <c r="E484" s="755"/>
      <c r="F484" s="319"/>
      <c r="G484" s="319"/>
      <c r="H484" s="319"/>
      <c r="I484" s="319"/>
      <c r="J484" s="319"/>
      <c r="K484" s="319"/>
      <c r="L484" s="319"/>
      <c r="M484" s="319"/>
    </row>
    <row r="485" spans="1:13" x14ac:dyDescent="0.3">
      <c r="A485" s="319"/>
      <c r="B485" s="319"/>
      <c r="C485" s="319"/>
      <c r="D485" s="319"/>
      <c r="E485" s="755"/>
      <c r="F485" s="319"/>
      <c r="G485" s="319"/>
      <c r="H485" s="319"/>
      <c r="I485" s="319"/>
      <c r="J485" s="319"/>
      <c r="K485" s="319"/>
      <c r="L485" s="319"/>
      <c r="M485" s="319"/>
    </row>
    <row r="486" spans="1:13" x14ac:dyDescent="0.3">
      <c r="A486" s="319"/>
      <c r="B486" s="319"/>
      <c r="C486" s="319"/>
      <c r="D486" s="319"/>
      <c r="E486" s="755"/>
      <c r="F486" s="319"/>
      <c r="G486" s="319"/>
      <c r="H486" s="319"/>
      <c r="I486" s="319"/>
      <c r="J486" s="319"/>
      <c r="K486" s="319"/>
      <c r="L486" s="319"/>
      <c r="M486" s="319"/>
    </row>
    <row r="487" spans="1:13" x14ac:dyDescent="0.3">
      <c r="A487" s="319"/>
      <c r="B487" s="319"/>
      <c r="C487" s="319"/>
      <c r="D487" s="319"/>
      <c r="E487" s="755"/>
      <c r="F487" s="319"/>
      <c r="G487" s="319"/>
      <c r="H487" s="319"/>
      <c r="I487" s="319"/>
      <c r="J487" s="319"/>
      <c r="K487" s="319"/>
      <c r="L487" s="319"/>
      <c r="M487" s="319"/>
    </row>
    <row r="488" spans="1:13" x14ac:dyDescent="0.3">
      <c r="A488" s="319"/>
      <c r="B488" s="319"/>
      <c r="C488" s="319"/>
      <c r="D488" s="319"/>
      <c r="E488" s="755"/>
      <c r="F488" s="319"/>
      <c r="G488" s="319"/>
      <c r="H488" s="319"/>
      <c r="I488" s="319"/>
      <c r="J488" s="319"/>
      <c r="K488" s="319"/>
      <c r="L488" s="319"/>
      <c r="M488" s="319"/>
    </row>
    <row r="489" spans="1:13" x14ac:dyDescent="0.3">
      <c r="A489" s="319"/>
      <c r="B489" s="319"/>
      <c r="C489" s="319"/>
      <c r="D489" s="319"/>
      <c r="E489" s="755"/>
      <c r="F489" s="319"/>
      <c r="G489" s="319"/>
      <c r="H489" s="319"/>
      <c r="I489" s="319"/>
      <c r="J489" s="319"/>
      <c r="K489" s="319"/>
      <c r="L489" s="319"/>
      <c r="M489" s="319"/>
    </row>
    <row r="490" spans="1:13" x14ac:dyDescent="0.3">
      <c r="A490" s="319"/>
      <c r="B490" s="319"/>
      <c r="C490" s="319"/>
      <c r="D490" s="319"/>
      <c r="E490" s="755"/>
      <c r="F490" s="319"/>
      <c r="G490" s="319"/>
      <c r="H490" s="319"/>
      <c r="I490" s="319"/>
      <c r="J490" s="319"/>
      <c r="K490" s="319"/>
      <c r="L490" s="319"/>
      <c r="M490" s="319"/>
    </row>
    <row r="491" spans="1:13" x14ac:dyDescent="0.3">
      <c r="A491" s="319"/>
      <c r="B491" s="319"/>
      <c r="C491" s="319"/>
      <c r="D491" s="319"/>
      <c r="E491" s="755"/>
      <c r="F491" s="319"/>
      <c r="G491" s="319"/>
      <c r="H491" s="319"/>
      <c r="I491" s="319"/>
      <c r="J491" s="319"/>
      <c r="K491" s="319"/>
      <c r="L491" s="319"/>
      <c r="M491" s="319"/>
    </row>
    <row r="492" spans="1:13" x14ac:dyDescent="0.3">
      <c r="A492" s="319"/>
      <c r="B492" s="319"/>
      <c r="C492" s="319"/>
      <c r="D492" s="319"/>
      <c r="E492" s="755"/>
      <c r="F492" s="319"/>
      <c r="G492" s="319"/>
      <c r="H492" s="319"/>
      <c r="I492" s="319"/>
      <c r="J492" s="319"/>
      <c r="K492" s="319"/>
      <c r="L492" s="319"/>
      <c r="M492" s="319"/>
    </row>
    <row r="493" spans="1:13" x14ac:dyDescent="0.3">
      <c r="A493" s="319"/>
      <c r="B493" s="319"/>
      <c r="C493" s="319"/>
      <c r="D493" s="319"/>
      <c r="E493" s="755"/>
      <c r="F493" s="319"/>
      <c r="G493" s="319"/>
      <c r="H493" s="319"/>
      <c r="I493" s="319"/>
      <c r="J493" s="319"/>
      <c r="K493" s="319"/>
      <c r="L493" s="319"/>
      <c r="M493" s="319"/>
    </row>
    <row r="494" spans="1:13" x14ac:dyDescent="0.3">
      <c r="A494" s="319"/>
      <c r="B494" s="319"/>
      <c r="C494" s="319"/>
      <c r="D494" s="319"/>
      <c r="E494" s="755"/>
      <c r="F494" s="319"/>
      <c r="G494" s="319"/>
      <c r="H494" s="319"/>
      <c r="I494" s="319"/>
      <c r="J494" s="319"/>
      <c r="K494" s="319"/>
      <c r="L494" s="319"/>
      <c r="M494" s="319"/>
    </row>
    <row r="495" spans="1:13" x14ac:dyDescent="0.3">
      <c r="A495" s="319"/>
      <c r="B495" s="319"/>
      <c r="C495" s="319"/>
      <c r="D495" s="319"/>
      <c r="E495" s="755"/>
      <c r="F495" s="319"/>
      <c r="G495" s="319"/>
      <c r="H495" s="319"/>
      <c r="I495" s="319"/>
      <c r="J495" s="319"/>
      <c r="K495" s="319"/>
      <c r="L495" s="319"/>
      <c r="M495" s="319"/>
    </row>
    <row r="496" spans="1:13" x14ac:dyDescent="0.3">
      <c r="A496" s="319"/>
      <c r="B496" s="319"/>
      <c r="C496" s="319"/>
      <c r="D496" s="319"/>
      <c r="E496" s="755"/>
      <c r="F496" s="319"/>
      <c r="G496" s="319"/>
      <c r="H496" s="319"/>
      <c r="I496" s="319"/>
      <c r="J496" s="319"/>
      <c r="K496" s="319"/>
      <c r="L496" s="319"/>
      <c r="M496" s="319"/>
    </row>
    <row r="497" spans="1:13" x14ac:dyDescent="0.3">
      <c r="A497" s="319"/>
      <c r="B497" s="319"/>
      <c r="C497" s="319"/>
      <c r="D497" s="319"/>
      <c r="E497" s="755"/>
      <c r="F497" s="319"/>
      <c r="G497" s="319"/>
      <c r="H497" s="319"/>
      <c r="I497" s="319"/>
      <c r="J497" s="319"/>
      <c r="K497" s="319"/>
      <c r="L497" s="319"/>
      <c r="M497" s="319"/>
    </row>
    <row r="498" spans="1:13" x14ac:dyDescent="0.3">
      <c r="A498" s="319"/>
      <c r="B498" s="319"/>
      <c r="C498" s="319"/>
      <c r="D498" s="319"/>
      <c r="E498" s="755"/>
      <c r="F498" s="319"/>
      <c r="G498" s="319"/>
      <c r="H498" s="319"/>
      <c r="I498" s="319"/>
      <c r="J498" s="319"/>
      <c r="K498" s="319"/>
      <c r="L498" s="319"/>
      <c r="M498" s="319"/>
    </row>
    <row r="499" spans="1:13" x14ac:dyDescent="0.3">
      <c r="A499" s="319"/>
      <c r="B499" s="319"/>
      <c r="C499" s="319"/>
      <c r="D499" s="319"/>
      <c r="E499" s="755"/>
      <c r="F499" s="319"/>
      <c r="G499" s="319"/>
      <c r="H499" s="319"/>
      <c r="I499" s="319"/>
      <c r="J499" s="319"/>
      <c r="K499" s="319"/>
      <c r="L499" s="319"/>
      <c r="M499" s="319"/>
    </row>
    <row r="500" spans="1:13" x14ac:dyDescent="0.3">
      <c r="A500" s="319"/>
      <c r="B500" s="319"/>
      <c r="C500" s="319"/>
      <c r="D500" s="319"/>
      <c r="E500" s="755"/>
      <c r="F500" s="319"/>
      <c r="G500" s="319"/>
      <c r="H500" s="319"/>
      <c r="I500" s="319"/>
      <c r="J500" s="319"/>
      <c r="K500" s="319"/>
      <c r="L500" s="319"/>
      <c r="M500" s="319"/>
    </row>
    <row r="501" spans="1:13" x14ac:dyDescent="0.3">
      <c r="A501" s="319"/>
      <c r="B501" s="319"/>
      <c r="C501" s="319"/>
      <c r="D501" s="319"/>
      <c r="E501" s="755"/>
      <c r="F501" s="319"/>
      <c r="G501" s="319"/>
      <c r="H501" s="319"/>
      <c r="I501" s="319"/>
      <c r="J501" s="319"/>
      <c r="K501" s="319"/>
      <c r="L501" s="319"/>
      <c r="M501" s="319"/>
    </row>
    <row r="502" spans="1:13" x14ac:dyDescent="0.3">
      <c r="A502" s="319"/>
      <c r="B502" s="319"/>
      <c r="C502" s="319"/>
      <c r="D502" s="319"/>
      <c r="E502" s="755"/>
      <c r="F502" s="319"/>
      <c r="G502" s="319"/>
      <c r="H502" s="319"/>
      <c r="I502" s="319"/>
      <c r="J502" s="319"/>
      <c r="K502" s="319"/>
      <c r="L502" s="319"/>
      <c r="M502" s="319"/>
    </row>
    <row r="503" spans="1:13" x14ac:dyDescent="0.3">
      <c r="A503" s="319"/>
      <c r="B503" s="319"/>
      <c r="C503" s="319"/>
      <c r="D503" s="319"/>
      <c r="E503" s="755"/>
      <c r="F503" s="319"/>
      <c r="G503" s="319"/>
      <c r="H503" s="319"/>
      <c r="I503" s="319"/>
      <c r="J503" s="319"/>
      <c r="K503" s="319"/>
      <c r="L503" s="319"/>
      <c r="M503" s="319"/>
    </row>
    <row r="504" spans="1:13" x14ac:dyDescent="0.3">
      <c r="A504" s="319"/>
      <c r="B504" s="319"/>
      <c r="C504" s="319"/>
      <c r="D504" s="319"/>
      <c r="E504" s="755"/>
      <c r="F504" s="319"/>
      <c r="G504" s="319"/>
      <c r="H504" s="319"/>
      <c r="I504" s="319"/>
      <c r="J504" s="319"/>
      <c r="K504" s="319"/>
      <c r="L504" s="319"/>
      <c r="M504" s="319"/>
    </row>
    <row r="505" spans="1:13" x14ac:dyDescent="0.3">
      <c r="A505" s="319"/>
      <c r="B505" s="319"/>
      <c r="C505" s="319"/>
      <c r="D505" s="319"/>
      <c r="E505" s="755"/>
      <c r="F505" s="319"/>
      <c r="G505" s="319"/>
      <c r="H505" s="319"/>
      <c r="I505" s="319"/>
      <c r="J505" s="319"/>
      <c r="K505" s="319"/>
      <c r="L505" s="319"/>
      <c r="M505" s="319"/>
    </row>
    <row r="506" spans="1:13" x14ac:dyDescent="0.3">
      <c r="A506" s="319"/>
      <c r="B506" s="319"/>
      <c r="C506" s="319"/>
      <c r="D506" s="319"/>
      <c r="E506" s="755"/>
      <c r="F506" s="319"/>
      <c r="G506" s="319"/>
      <c r="H506" s="319"/>
      <c r="I506" s="319"/>
      <c r="J506" s="319"/>
      <c r="K506" s="319"/>
      <c r="L506" s="319"/>
      <c r="M506" s="319"/>
    </row>
    <row r="507" spans="1:13" x14ac:dyDescent="0.3">
      <c r="A507" s="319"/>
      <c r="B507" s="319"/>
      <c r="C507" s="319"/>
      <c r="D507" s="319"/>
      <c r="E507" s="755"/>
      <c r="F507" s="319"/>
      <c r="G507" s="319"/>
      <c r="H507" s="319"/>
      <c r="I507" s="319"/>
      <c r="J507" s="319"/>
      <c r="K507" s="319"/>
      <c r="L507" s="319"/>
      <c r="M507" s="319"/>
    </row>
    <row r="508" spans="1:13" x14ac:dyDescent="0.3">
      <c r="A508" s="319"/>
      <c r="B508" s="319"/>
      <c r="C508" s="319"/>
      <c r="D508" s="319"/>
      <c r="E508" s="755"/>
      <c r="F508" s="319"/>
      <c r="G508" s="319"/>
      <c r="H508" s="319"/>
      <c r="I508" s="319"/>
      <c r="J508" s="319"/>
      <c r="K508" s="319"/>
      <c r="L508" s="319"/>
      <c r="M508" s="319"/>
    </row>
    <row r="509" spans="1:13" x14ac:dyDescent="0.3">
      <c r="A509" s="319"/>
      <c r="B509" s="319"/>
      <c r="C509" s="319"/>
      <c r="D509" s="319"/>
      <c r="E509" s="755"/>
      <c r="F509" s="319"/>
      <c r="G509" s="319"/>
      <c r="H509" s="319"/>
      <c r="I509" s="319"/>
      <c r="J509" s="319"/>
      <c r="K509" s="319"/>
      <c r="L509" s="319"/>
      <c r="M509" s="319"/>
    </row>
    <row r="510" spans="1:13" x14ac:dyDescent="0.3">
      <c r="A510" s="319"/>
      <c r="B510" s="319"/>
      <c r="C510" s="319"/>
      <c r="D510" s="319"/>
      <c r="E510" s="755"/>
      <c r="F510" s="319"/>
      <c r="G510" s="319"/>
      <c r="H510" s="319"/>
      <c r="I510" s="319"/>
      <c r="J510" s="319"/>
      <c r="K510" s="319"/>
      <c r="L510" s="319"/>
      <c r="M510" s="319"/>
    </row>
    <row r="511" spans="1:13" x14ac:dyDescent="0.3">
      <c r="A511" s="319"/>
      <c r="B511" s="319"/>
      <c r="C511" s="319"/>
      <c r="D511" s="319"/>
      <c r="E511" s="755"/>
      <c r="F511" s="319"/>
      <c r="G511" s="319"/>
      <c r="H511" s="319"/>
      <c r="I511" s="319"/>
      <c r="J511" s="319"/>
      <c r="K511" s="319"/>
      <c r="L511" s="319"/>
      <c r="M511" s="319"/>
    </row>
    <row r="512" spans="1:13" x14ac:dyDescent="0.3">
      <c r="A512" s="319"/>
      <c r="B512" s="319"/>
      <c r="C512" s="319"/>
      <c r="D512" s="319"/>
      <c r="E512" s="755"/>
      <c r="F512" s="319"/>
      <c r="G512" s="319"/>
      <c r="H512" s="319"/>
      <c r="I512" s="319"/>
      <c r="J512" s="319"/>
      <c r="K512" s="319"/>
      <c r="L512" s="319"/>
      <c r="M512" s="319"/>
    </row>
    <row r="513" spans="1:13" x14ac:dyDescent="0.3">
      <c r="A513" s="319"/>
      <c r="B513" s="319"/>
      <c r="C513" s="319"/>
      <c r="D513" s="319"/>
      <c r="E513" s="755"/>
      <c r="F513" s="319"/>
      <c r="G513" s="319"/>
      <c r="H513" s="319"/>
      <c r="I513" s="319"/>
      <c r="J513" s="319"/>
      <c r="K513" s="319"/>
      <c r="L513" s="319"/>
      <c r="M513" s="319"/>
    </row>
    <row r="514" spans="1:13" x14ac:dyDescent="0.3">
      <c r="A514" s="319"/>
      <c r="B514" s="319"/>
      <c r="C514" s="319"/>
      <c r="D514" s="319"/>
      <c r="E514" s="755"/>
      <c r="F514" s="319"/>
      <c r="G514" s="319"/>
      <c r="H514" s="319"/>
      <c r="I514" s="319"/>
      <c r="J514" s="319"/>
      <c r="K514" s="319"/>
      <c r="L514" s="319"/>
      <c r="M514" s="319"/>
    </row>
    <row r="515" spans="1:13" x14ac:dyDescent="0.3">
      <c r="A515" s="319"/>
      <c r="B515" s="319"/>
      <c r="C515" s="319"/>
      <c r="D515" s="319"/>
      <c r="E515" s="755"/>
      <c r="F515" s="319"/>
      <c r="G515" s="319"/>
      <c r="H515" s="319"/>
      <c r="I515" s="319"/>
      <c r="J515" s="319"/>
      <c r="K515" s="319"/>
      <c r="L515" s="319"/>
      <c r="M515" s="319"/>
    </row>
    <row r="516" spans="1:13" x14ac:dyDescent="0.3">
      <c r="A516" s="319"/>
      <c r="B516" s="319"/>
      <c r="C516" s="319"/>
      <c r="D516" s="319"/>
      <c r="E516" s="755"/>
      <c r="F516" s="319"/>
      <c r="G516" s="319"/>
      <c r="H516" s="319"/>
      <c r="I516" s="319"/>
      <c r="J516" s="319"/>
      <c r="K516" s="319"/>
      <c r="L516" s="319"/>
      <c r="M516" s="319"/>
    </row>
    <row r="517" spans="1:13" x14ac:dyDescent="0.3">
      <c r="A517" s="319"/>
      <c r="B517" s="319"/>
      <c r="C517" s="319"/>
      <c r="D517" s="319"/>
      <c r="E517" s="755"/>
      <c r="F517" s="319"/>
      <c r="G517" s="319"/>
      <c r="H517" s="319"/>
      <c r="I517" s="319"/>
      <c r="J517" s="319"/>
      <c r="K517" s="319"/>
      <c r="L517" s="319"/>
      <c r="M517" s="319"/>
    </row>
    <row r="518" spans="1:13" x14ac:dyDescent="0.3">
      <c r="A518" s="319"/>
      <c r="B518" s="319"/>
      <c r="C518" s="319"/>
      <c r="D518" s="319"/>
      <c r="E518" s="755"/>
      <c r="F518" s="319"/>
      <c r="G518" s="319"/>
      <c r="H518" s="319"/>
      <c r="I518" s="319"/>
      <c r="J518" s="319"/>
      <c r="K518" s="319"/>
      <c r="L518" s="319"/>
      <c r="M518" s="319"/>
    </row>
    <row r="519" spans="1:13" x14ac:dyDescent="0.3">
      <c r="A519" s="319"/>
      <c r="B519" s="319"/>
      <c r="C519" s="319"/>
      <c r="D519" s="319"/>
      <c r="E519" s="755"/>
      <c r="F519" s="319"/>
      <c r="G519" s="319"/>
      <c r="H519" s="319"/>
      <c r="I519" s="319"/>
      <c r="J519" s="319"/>
      <c r="K519" s="319"/>
      <c r="L519" s="319"/>
      <c r="M519" s="319"/>
    </row>
    <row r="520" spans="1:13" x14ac:dyDescent="0.3">
      <c r="A520" s="319"/>
      <c r="B520" s="319"/>
      <c r="C520" s="319"/>
      <c r="D520" s="319"/>
      <c r="E520" s="755"/>
      <c r="F520" s="319"/>
      <c r="G520" s="319"/>
      <c r="H520" s="319"/>
      <c r="I520" s="319"/>
      <c r="J520" s="319"/>
      <c r="K520" s="319"/>
      <c r="L520" s="319"/>
      <c r="M520" s="319"/>
    </row>
    <row r="521" spans="1:13" x14ac:dyDescent="0.3">
      <c r="A521" s="319"/>
      <c r="B521" s="319"/>
      <c r="C521" s="319"/>
      <c r="D521" s="319"/>
      <c r="E521" s="755"/>
      <c r="F521" s="319"/>
      <c r="G521" s="319"/>
      <c r="H521" s="319"/>
      <c r="I521" s="319"/>
      <c r="J521" s="319"/>
      <c r="K521" s="319"/>
      <c r="L521" s="319"/>
      <c r="M521" s="319"/>
    </row>
    <row r="522" spans="1:13" x14ac:dyDescent="0.3">
      <c r="A522" s="319"/>
      <c r="B522" s="319"/>
      <c r="C522" s="319"/>
      <c r="D522" s="319"/>
      <c r="E522" s="755"/>
      <c r="F522" s="319"/>
      <c r="G522" s="319"/>
      <c r="H522" s="319"/>
      <c r="I522" s="319"/>
      <c r="J522" s="319"/>
      <c r="K522" s="319"/>
      <c r="L522" s="319"/>
      <c r="M522" s="319"/>
    </row>
    <row r="523" spans="1:13" x14ac:dyDescent="0.3">
      <c r="A523" s="319"/>
      <c r="B523" s="319"/>
      <c r="C523" s="319"/>
      <c r="D523" s="319"/>
      <c r="E523" s="755"/>
      <c r="F523" s="319"/>
      <c r="G523" s="319"/>
      <c r="H523" s="319"/>
      <c r="I523" s="319"/>
      <c r="J523" s="319"/>
      <c r="K523" s="319"/>
      <c r="L523" s="319"/>
      <c r="M523" s="319"/>
    </row>
    <row r="524" spans="1:13" x14ac:dyDescent="0.3">
      <c r="A524" s="319"/>
      <c r="B524" s="319"/>
      <c r="C524" s="319"/>
      <c r="D524" s="319"/>
      <c r="E524" s="755"/>
      <c r="F524" s="319"/>
      <c r="G524" s="319"/>
      <c r="H524" s="319"/>
      <c r="I524" s="319"/>
      <c r="J524" s="319"/>
      <c r="K524" s="319"/>
      <c r="L524" s="319"/>
      <c r="M524" s="319"/>
    </row>
    <row r="525" spans="1:13" x14ac:dyDescent="0.3">
      <c r="A525" s="319"/>
      <c r="B525" s="319"/>
      <c r="C525" s="319"/>
      <c r="D525" s="319"/>
      <c r="E525" s="755"/>
      <c r="F525" s="319"/>
      <c r="G525" s="319"/>
      <c r="H525" s="319"/>
      <c r="I525" s="319"/>
      <c r="J525" s="319"/>
      <c r="K525" s="319"/>
      <c r="L525" s="319"/>
      <c r="M525" s="319"/>
    </row>
    <row r="526" spans="1:13" x14ac:dyDescent="0.3">
      <c r="A526" s="319"/>
      <c r="B526" s="319"/>
      <c r="C526" s="319"/>
      <c r="D526" s="319"/>
      <c r="E526" s="755"/>
      <c r="F526" s="319"/>
      <c r="G526" s="319"/>
      <c r="H526" s="319"/>
      <c r="I526" s="319"/>
      <c r="J526" s="319"/>
      <c r="K526" s="319"/>
      <c r="L526" s="319"/>
      <c r="M526" s="319"/>
    </row>
    <row r="527" spans="1:13" x14ac:dyDescent="0.3">
      <c r="A527" s="319"/>
      <c r="B527" s="319"/>
      <c r="C527" s="319"/>
      <c r="D527" s="319"/>
      <c r="E527" s="755"/>
      <c r="F527" s="319"/>
      <c r="G527" s="319"/>
      <c r="H527" s="319"/>
      <c r="I527" s="319"/>
      <c r="J527" s="319"/>
      <c r="K527" s="319"/>
      <c r="L527" s="319"/>
      <c r="M527" s="319"/>
    </row>
    <row r="528" spans="1:13" x14ac:dyDescent="0.3">
      <c r="A528" s="319"/>
      <c r="B528" s="319"/>
      <c r="C528" s="319"/>
      <c r="D528" s="319"/>
      <c r="E528" s="755"/>
      <c r="F528" s="319"/>
      <c r="G528" s="319"/>
      <c r="H528" s="319"/>
      <c r="I528" s="319"/>
      <c r="J528" s="319"/>
      <c r="K528" s="319"/>
      <c r="L528" s="319"/>
      <c r="M528" s="319"/>
    </row>
    <row r="529" spans="1:13" x14ac:dyDescent="0.3">
      <c r="A529" s="319"/>
      <c r="B529" s="319"/>
      <c r="C529" s="319"/>
      <c r="D529" s="319"/>
      <c r="E529" s="755"/>
      <c r="F529" s="319"/>
      <c r="G529" s="319"/>
      <c r="H529" s="319"/>
      <c r="I529" s="319"/>
      <c r="J529" s="319"/>
      <c r="K529" s="319"/>
      <c r="L529" s="319"/>
      <c r="M529" s="319"/>
    </row>
    <row r="530" spans="1:13" x14ac:dyDescent="0.3">
      <c r="A530" s="319"/>
      <c r="B530" s="319"/>
      <c r="C530" s="319"/>
      <c r="D530" s="319"/>
      <c r="E530" s="755"/>
      <c r="F530" s="319"/>
      <c r="G530" s="319"/>
      <c r="H530" s="319"/>
      <c r="I530" s="319"/>
      <c r="J530" s="319"/>
      <c r="K530" s="319"/>
      <c r="L530" s="319"/>
      <c r="M530" s="319"/>
    </row>
    <row r="531" spans="1:13" x14ac:dyDescent="0.3">
      <c r="A531" s="319"/>
      <c r="B531" s="319"/>
      <c r="C531" s="319"/>
      <c r="D531" s="319"/>
      <c r="E531" s="755"/>
      <c r="F531" s="319"/>
      <c r="G531" s="319"/>
      <c r="H531" s="319"/>
      <c r="I531" s="319"/>
      <c r="J531" s="319"/>
      <c r="K531" s="319"/>
      <c r="L531" s="319"/>
      <c r="M531" s="319"/>
    </row>
    <row r="532" spans="1:13" x14ac:dyDescent="0.3">
      <c r="A532" s="319"/>
      <c r="B532" s="319"/>
      <c r="C532" s="319"/>
      <c r="D532" s="319"/>
      <c r="E532" s="755"/>
      <c r="F532" s="319"/>
      <c r="G532" s="319"/>
      <c r="H532" s="319"/>
      <c r="I532" s="319"/>
      <c r="J532" s="319"/>
      <c r="K532" s="319"/>
      <c r="L532" s="319"/>
      <c r="M532" s="319"/>
    </row>
    <row r="533" spans="1:13" x14ac:dyDescent="0.3">
      <c r="A533" s="319"/>
      <c r="B533" s="319"/>
      <c r="C533" s="319"/>
      <c r="D533" s="319"/>
      <c r="E533" s="755"/>
      <c r="F533" s="319"/>
      <c r="G533" s="319"/>
      <c r="H533" s="319"/>
      <c r="I533" s="319"/>
      <c r="J533" s="319"/>
      <c r="K533" s="319"/>
      <c r="L533" s="319"/>
      <c r="M533" s="319"/>
    </row>
    <row r="534" spans="1:13" x14ac:dyDescent="0.3">
      <c r="A534" s="319"/>
      <c r="B534" s="319"/>
      <c r="C534" s="319"/>
      <c r="D534" s="319"/>
      <c r="E534" s="755"/>
      <c r="F534" s="319"/>
      <c r="G534" s="319"/>
      <c r="H534" s="319"/>
      <c r="I534" s="319"/>
      <c r="J534" s="319"/>
      <c r="K534" s="319"/>
      <c r="L534" s="319"/>
      <c r="M534" s="319"/>
    </row>
    <row r="535" spans="1:13" x14ac:dyDescent="0.3">
      <c r="A535" s="319"/>
      <c r="B535" s="319"/>
      <c r="C535" s="319"/>
      <c r="D535" s="319"/>
      <c r="E535" s="755"/>
      <c r="F535" s="319"/>
      <c r="G535" s="319"/>
      <c r="H535" s="319"/>
      <c r="I535" s="319"/>
      <c r="J535" s="319"/>
      <c r="K535" s="319"/>
      <c r="L535" s="319"/>
      <c r="M535" s="319"/>
    </row>
    <row r="536" spans="1:13" x14ac:dyDescent="0.3">
      <c r="A536" s="319"/>
      <c r="B536" s="319"/>
      <c r="C536" s="319"/>
      <c r="D536" s="319"/>
      <c r="E536" s="755"/>
      <c r="F536" s="319"/>
      <c r="G536" s="319"/>
      <c r="H536" s="319"/>
      <c r="I536" s="319"/>
      <c r="J536" s="319"/>
      <c r="K536" s="319"/>
      <c r="L536" s="319"/>
      <c r="M536" s="319"/>
    </row>
    <row r="537" spans="1:13" x14ac:dyDescent="0.3">
      <c r="A537" s="319"/>
      <c r="B537" s="319"/>
      <c r="C537" s="319"/>
      <c r="D537" s="319"/>
      <c r="E537" s="755"/>
      <c r="F537" s="319"/>
      <c r="G537" s="319"/>
      <c r="H537" s="319"/>
      <c r="I537" s="319"/>
      <c r="J537" s="319"/>
      <c r="K537" s="319"/>
      <c r="L537" s="319"/>
      <c r="M537" s="319"/>
    </row>
    <row r="538" spans="1:13" x14ac:dyDescent="0.3">
      <c r="A538" s="319"/>
      <c r="B538" s="319"/>
      <c r="C538" s="319"/>
      <c r="D538" s="319"/>
      <c r="E538" s="755"/>
      <c r="F538" s="319"/>
      <c r="G538" s="319"/>
      <c r="H538" s="319"/>
      <c r="I538" s="319"/>
      <c r="J538" s="319"/>
      <c r="K538" s="319"/>
      <c r="L538" s="319"/>
      <c r="M538" s="319"/>
    </row>
    <row r="539" spans="1:13" x14ac:dyDescent="0.3">
      <c r="A539" s="319"/>
      <c r="B539" s="319"/>
      <c r="C539" s="319"/>
      <c r="D539" s="319"/>
      <c r="E539" s="755"/>
      <c r="F539" s="319"/>
      <c r="G539" s="319"/>
      <c r="H539" s="319"/>
      <c r="I539" s="319"/>
      <c r="J539" s="319"/>
      <c r="K539" s="319"/>
      <c r="L539" s="319"/>
      <c r="M539" s="319"/>
    </row>
    <row r="540" spans="1:13" x14ac:dyDescent="0.3">
      <c r="A540" s="319"/>
      <c r="B540" s="319"/>
      <c r="C540" s="319"/>
      <c r="D540" s="319"/>
      <c r="E540" s="755"/>
      <c r="F540" s="319"/>
      <c r="G540" s="319"/>
      <c r="H540" s="319"/>
      <c r="I540" s="319"/>
      <c r="J540" s="319"/>
      <c r="K540" s="319"/>
      <c r="L540" s="319"/>
      <c r="M540" s="319"/>
    </row>
    <row r="541" spans="1:13" x14ac:dyDescent="0.3">
      <c r="A541" s="319"/>
      <c r="B541" s="319"/>
      <c r="C541" s="319"/>
      <c r="D541" s="319"/>
      <c r="E541" s="755"/>
      <c r="F541" s="319"/>
      <c r="G541" s="319"/>
      <c r="H541" s="319"/>
      <c r="I541" s="319"/>
      <c r="J541" s="319"/>
      <c r="K541" s="319"/>
      <c r="L541" s="319"/>
      <c r="M541" s="319"/>
    </row>
    <row r="542" spans="1:13" x14ac:dyDescent="0.3">
      <c r="A542" s="319"/>
      <c r="B542" s="319"/>
      <c r="C542" s="319"/>
      <c r="D542" s="319"/>
      <c r="E542" s="755"/>
      <c r="F542" s="319"/>
      <c r="G542" s="319"/>
      <c r="H542" s="319"/>
      <c r="I542" s="319"/>
      <c r="J542" s="319"/>
      <c r="K542" s="319"/>
      <c r="L542" s="319"/>
      <c r="M542" s="319"/>
    </row>
    <row r="543" spans="1:13" x14ac:dyDescent="0.3">
      <c r="A543" s="319"/>
      <c r="B543" s="319"/>
      <c r="C543" s="319"/>
      <c r="D543" s="319"/>
      <c r="E543" s="755"/>
      <c r="F543" s="319"/>
      <c r="G543" s="319"/>
      <c r="H543" s="319"/>
      <c r="I543" s="319"/>
      <c r="J543" s="319"/>
      <c r="K543" s="319"/>
      <c r="L543" s="319"/>
      <c r="M543" s="319"/>
    </row>
    <row r="544" spans="1:13" x14ac:dyDescent="0.3">
      <c r="A544" s="319"/>
      <c r="B544" s="319"/>
      <c r="C544" s="319"/>
      <c r="D544" s="319"/>
      <c r="E544" s="755"/>
      <c r="F544" s="319"/>
      <c r="G544" s="319"/>
      <c r="H544" s="319"/>
      <c r="I544" s="319"/>
      <c r="J544" s="319"/>
      <c r="K544" s="319"/>
      <c r="L544" s="319"/>
      <c r="M544" s="319"/>
    </row>
    <row r="545" spans="1:13" x14ac:dyDescent="0.3">
      <c r="A545" s="319"/>
      <c r="B545" s="319"/>
      <c r="C545" s="319"/>
      <c r="D545" s="319"/>
      <c r="E545" s="755"/>
      <c r="F545" s="319"/>
      <c r="G545" s="319"/>
      <c r="H545" s="319"/>
      <c r="I545" s="319"/>
      <c r="J545" s="319"/>
      <c r="K545" s="319"/>
      <c r="L545" s="319"/>
      <c r="M545" s="319"/>
    </row>
    <row r="546" spans="1:13" x14ac:dyDescent="0.3">
      <c r="A546" s="319"/>
      <c r="B546" s="319"/>
      <c r="C546" s="319"/>
      <c r="D546" s="319"/>
      <c r="E546" s="755"/>
      <c r="F546" s="319"/>
      <c r="G546" s="319"/>
      <c r="H546" s="319"/>
      <c r="I546" s="319"/>
      <c r="J546" s="319"/>
      <c r="K546" s="319"/>
      <c r="L546" s="319"/>
      <c r="M546" s="319"/>
    </row>
    <row r="547" spans="1:13" x14ac:dyDescent="0.3">
      <c r="A547" s="319"/>
      <c r="B547" s="319"/>
      <c r="C547" s="319"/>
      <c r="D547" s="319"/>
      <c r="E547" s="755"/>
      <c r="F547" s="319"/>
      <c r="G547" s="319"/>
      <c r="H547" s="319"/>
      <c r="I547" s="319"/>
      <c r="J547" s="319"/>
      <c r="K547" s="319"/>
      <c r="L547" s="319"/>
      <c r="M547" s="319"/>
    </row>
    <row r="548" spans="1:13" x14ac:dyDescent="0.3">
      <c r="A548" s="319"/>
      <c r="B548" s="319"/>
      <c r="C548" s="319"/>
      <c r="D548" s="319"/>
      <c r="E548" s="755"/>
      <c r="F548" s="319"/>
      <c r="G548" s="319"/>
      <c r="H548" s="319"/>
      <c r="I548" s="319"/>
      <c r="J548" s="319"/>
      <c r="K548" s="319"/>
      <c r="L548" s="319"/>
      <c r="M548" s="319"/>
    </row>
    <row r="549" spans="1:13" x14ac:dyDescent="0.3">
      <c r="A549" s="319"/>
      <c r="B549" s="319"/>
      <c r="C549" s="319"/>
      <c r="D549" s="319"/>
      <c r="E549" s="755"/>
      <c r="F549" s="319"/>
      <c r="G549" s="319"/>
      <c r="H549" s="319"/>
      <c r="I549" s="319"/>
      <c r="J549" s="319"/>
      <c r="K549" s="319"/>
      <c r="L549" s="319"/>
      <c r="M549" s="319"/>
    </row>
    <row r="550" spans="1:13" x14ac:dyDescent="0.3">
      <c r="A550" s="319"/>
      <c r="B550" s="319"/>
      <c r="C550" s="319"/>
      <c r="D550" s="319"/>
      <c r="E550" s="755"/>
      <c r="F550" s="319"/>
      <c r="G550" s="319"/>
      <c r="H550" s="319"/>
      <c r="I550" s="319"/>
      <c r="J550" s="319"/>
      <c r="K550" s="319"/>
      <c r="L550" s="319"/>
      <c r="M550" s="319"/>
    </row>
    <row r="551" spans="1:13" x14ac:dyDescent="0.3">
      <c r="A551" s="319"/>
      <c r="B551" s="319"/>
      <c r="C551" s="319"/>
      <c r="D551" s="319"/>
      <c r="E551" s="755"/>
      <c r="F551" s="319"/>
      <c r="G551" s="319"/>
      <c r="H551" s="319"/>
      <c r="I551" s="319"/>
      <c r="J551" s="319"/>
      <c r="K551" s="319"/>
      <c r="L551" s="319"/>
      <c r="M551" s="319"/>
    </row>
    <row r="552" spans="1:13" x14ac:dyDescent="0.3">
      <c r="A552" s="319"/>
      <c r="B552" s="319"/>
      <c r="C552" s="319"/>
      <c r="D552" s="319"/>
      <c r="E552" s="755"/>
      <c r="F552" s="319"/>
      <c r="G552" s="319"/>
      <c r="H552" s="319"/>
      <c r="I552" s="319"/>
      <c r="J552" s="319"/>
      <c r="K552" s="319"/>
      <c r="L552" s="319"/>
      <c r="M552" s="319"/>
    </row>
    <row r="553" spans="1:13" x14ac:dyDescent="0.3">
      <c r="A553" s="319"/>
      <c r="B553" s="319"/>
      <c r="C553" s="319"/>
      <c r="D553" s="319"/>
      <c r="E553" s="755"/>
      <c r="F553" s="319"/>
      <c r="G553" s="319"/>
      <c r="H553" s="319"/>
      <c r="I553" s="319"/>
      <c r="J553" s="319"/>
      <c r="K553" s="319"/>
      <c r="L553" s="319"/>
      <c r="M553" s="319"/>
    </row>
    <row r="554" spans="1:13" x14ac:dyDescent="0.3">
      <c r="A554" s="319"/>
      <c r="B554" s="319"/>
      <c r="C554" s="319"/>
      <c r="D554" s="319"/>
      <c r="E554" s="755"/>
      <c r="F554" s="319"/>
      <c r="G554" s="319"/>
      <c r="H554" s="319"/>
      <c r="I554" s="319"/>
      <c r="J554" s="319"/>
      <c r="K554" s="319"/>
      <c r="L554" s="319"/>
      <c r="M554" s="319"/>
    </row>
    <row r="555" spans="1:13" x14ac:dyDescent="0.3">
      <c r="A555" s="319"/>
      <c r="B555" s="319"/>
      <c r="C555" s="319"/>
      <c r="D555" s="319"/>
      <c r="E555" s="755"/>
      <c r="F555" s="319"/>
      <c r="G555" s="319"/>
      <c r="H555" s="319"/>
      <c r="I555" s="319"/>
      <c r="J555" s="319"/>
      <c r="K555" s="319"/>
      <c r="L555" s="319"/>
      <c r="M555" s="319"/>
    </row>
    <row r="556" spans="1:13" x14ac:dyDescent="0.3">
      <c r="A556" s="319"/>
      <c r="B556" s="319"/>
      <c r="C556" s="319"/>
      <c r="D556" s="319"/>
      <c r="E556" s="755"/>
      <c r="F556" s="319"/>
      <c r="G556" s="319"/>
      <c r="H556" s="319"/>
      <c r="I556" s="319"/>
      <c r="J556" s="319"/>
      <c r="K556" s="319"/>
      <c r="L556" s="319"/>
      <c r="M556" s="319"/>
    </row>
    <row r="557" spans="1:13" x14ac:dyDescent="0.3">
      <c r="A557" s="319"/>
      <c r="B557" s="319"/>
      <c r="C557" s="319"/>
      <c r="D557" s="319"/>
      <c r="E557" s="755"/>
      <c r="F557" s="319"/>
      <c r="G557" s="319"/>
      <c r="H557" s="319"/>
      <c r="I557" s="319"/>
      <c r="J557" s="319"/>
      <c r="K557" s="319"/>
      <c r="L557" s="319"/>
      <c r="M557" s="319"/>
    </row>
    <row r="558" spans="1:13" x14ac:dyDescent="0.3">
      <c r="A558" s="319"/>
      <c r="B558" s="319"/>
      <c r="C558" s="319"/>
      <c r="D558" s="319"/>
      <c r="E558" s="755"/>
      <c r="F558" s="319"/>
      <c r="G558" s="319"/>
      <c r="H558" s="319"/>
      <c r="I558" s="319"/>
      <c r="J558" s="319"/>
      <c r="K558" s="319"/>
      <c r="L558" s="319"/>
      <c r="M558" s="319"/>
    </row>
    <row r="559" spans="1:13" x14ac:dyDescent="0.3">
      <c r="A559" s="319"/>
      <c r="B559" s="319"/>
      <c r="C559" s="319"/>
      <c r="D559" s="319"/>
      <c r="E559" s="755"/>
      <c r="F559" s="319"/>
      <c r="G559" s="319"/>
      <c r="H559" s="319"/>
      <c r="I559" s="319"/>
      <c r="J559" s="319"/>
      <c r="K559" s="319"/>
      <c r="L559" s="319"/>
      <c r="M559" s="319"/>
    </row>
    <row r="560" spans="1:13" x14ac:dyDescent="0.3">
      <c r="A560" s="319"/>
      <c r="B560" s="319"/>
      <c r="C560" s="319"/>
      <c r="D560" s="319"/>
      <c r="E560" s="755"/>
      <c r="F560" s="319"/>
      <c r="G560" s="319"/>
      <c r="H560" s="319"/>
      <c r="I560" s="319"/>
      <c r="J560" s="319"/>
      <c r="K560" s="319"/>
      <c r="L560" s="319"/>
      <c r="M560" s="319"/>
    </row>
    <row r="561" spans="1:13" x14ac:dyDescent="0.3">
      <c r="A561" s="319"/>
      <c r="B561" s="319"/>
      <c r="C561" s="319"/>
      <c r="D561" s="319"/>
      <c r="E561" s="755"/>
      <c r="F561" s="319"/>
      <c r="G561" s="319"/>
      <c r="H561" s="319"/>
      <c r="I561" s="319"/>
      <c r="J561" s="319"/>
      <c r="K561" s="319"/>
      <c r="L561" s="319"/>
      <c r="M561" s="319"/>
    </row>
    <row r="562" spans="1:13" x14ac:dyDescent="0.3">
      <c r="A562" s="319"/>
      <c r="B562" s="319"/>
      <c r="C562" s="319"/>
      <c r="D562" s="319"/>
      <c r="E562" s="755"/>
      <c r="F562" s="319"/>
      <c r="G562" s="319"/>
      <c r="H562" s="319"/>
      <c r="I562" s="319"/>
      <c r="J562" s="319"/>
      <c r="K562" s="319"/>
      <c r="L562" s="319"/>
      <c r="M562" s="319"/>
    </row>
    <row r="563" spans="1:13" x14ac:dyDescent="0.3">
      <c r="A563" s="319"/>
      <c r="B563" s="319"/>
      <c r="C563" s="319"/>
      <c r="D563" s="319"/>
      <c r="E563" s="755"/>
      <c r="F563" s="319"/>
      <c r="G563" s="319"/>
      <c r="H563" s="319"/>
      <c r="I563" s="319"/>
      <c r="J563" s="319"/>
      <c r="K563" s="319"/>
      <c r="L563" s="319"/>
      <c r="M563" s="319"/>
    </row>
    <row r="564" spans="1:13" x14ac:dyDescent="0.3">
      <c r="A564" s="319"/>
      <c r="B564" s="319"/>
      <c r="C564" s="319"/>
      <c r="D564" s="319"/>
      <c r="E564" s="755"/>
      <c r="F564" s="319"/>
      <c r="G564" s="319"/>
      <c r="H564" s="319"/>
      <c r="I564" s="319"/>
      <c r="J564" s="319"/>
      <c r="K564" s="319"/>
      <c r="L564" s="319"/>
      <c r="M564" s="319"/>
    </row>
    <row r="565" spans="1:13" x14ac:dyDescent="0.3">
      <c r="A565" s="319"/>
      <c r="B565" s="319"/>
      <c r="C565" s="319"/>
      <c r="D565" s="319"/>
      <c r="E565" s="755"/>
      <c r="F565" s="319"/>
      <c r="G565" s="319"/>
      <c r="H565" s="319"/>
      <c r="I565" s="319"/>
      <c r="J565" s="319"/>
      <c r="K565" s="319"/>
      <c r="L565" s="319"/>
      <c r="M565" s="319"/>
    </row>
    <row r="566" spans="1:13" x14ac:dyDescent="0.3">
      <c r="A566" s="319"/>
      <c r="B566" s="319"/>
      <c r="C566" s="319"/>
      <c r="D566" s="319"/>
      <c r="E566" s="755"/>
      <c r="F566" s="319"/>
      <c r="G566" s="319"/>
      <c r="H566" s="319"/>
      <c r="I566" s="319"/>
      <c r="J566" s="319"/>
      <c r="K566" s="319"/>
      <c r="L566" s="319"/>
      <c r="M566" s="319"/>
    </row>
    <row r="567" spans="1:13" x14ac:dyDescent="0.3">
      <c r="A567" s="319"/>
      <c r="B567" s="319"/>
      <c r="C567" s="319"/>
      <c r="D567" s="319"/>
      <c r="E567" s="755"/>
      <c r="F567" s="319"/>
      <c r="G567" s="319"/>
      <c r="H567" s="319"/>
      <c r="I567" s="319"/>
      <c r="J567" s="319"/>
      <c r="K567" s="319"/>
      <c r="L567" s="319"/>
      <c r="M567" s="319"/>
    </row>
    <row r="568" spans="1:13" x14ac:dyDescent="0.3">
      <c r="A568" s="319"/>
      <c r="B568" s="319"/>
      <c r="C568" s="319"/>
      <c r="D568" s="319"/>
      <c r="E568" s="755"/>
      <c r="F568" s="319"/>
      <c r="G568" s="319"/>
      <c r="H568" s="319"/>
      <c r="I568" s="319"/>
      <c r="J568" s="319"/>
      <c r="K568" s="319"/>
      <c r="L568" s="319"/>
      <c r="M568" s="319"/>
    </row>
    <row r="569" spans="1:13" x14ac:dyDescent="0.3">
      <c r="A569" s="319"/>
      <c r="B569" s="319"/>
      <c r="C569" s="319"/>
      <c r="D569" s="319"/>
      <c r="E569" s="755"/>
      <c r="F569" s="319"/>
      <c r="G569" s="319"/>
      <c r="H569" s="319"/>
      <c r="I569" s="319"/>
      <c r="J569" s="319"/>
      <c r="K569" s="319"/>
      <c r="L569" s="319"/>
      <c r="M569" s="319"/>
    </row>
    <row r="570" spans="1:13" x14ac:dyDescent="0.3">
      <c r="A570" s="319"/>
      <c r="B570" s="319"/>
      <c r="C570" s="319"/>
      <c r="D570" s="319"/>
      <c r="E570" s="755"/>
      <c r="F570" s="319"/>
      <c r="G570" s="319"/>
      <c r="H570" s="319"/>
      <c r="I570" s="319"/>
      <c r="J570" s="319"/>
      <c r="K570" s="319"/>
      <c r="L570" s="319"/>
      <c r="M570" s="319"/>
    </row>
    <row r="571" spans="1:13" x14ac:dyDescent="0.3">
      <c r="A571" s="319"/>
      <c r="B571" s="319"/>
      <c r="C571" s="319"/>
      <c r="D571" s="319"/>
      <c r="E571" s="755"/>
      <c r="F571" s="319"/>
      <c r="G571" s="319"/>
      <c r="H571" s="319"/>
      <c r="I571" s="319"/>
      <c r="J571" s="319"/>
      <c r="K571" s="319"/>
      <c r="L571" s="319"/>
      <c r="M571" s="319"/>
    </row>
    <row r="572" spans="1:13" x14ac:dyDescent="0.3">
      <c r="A572" s="319"/>
      <c r="B572" s="319"/>
      <c r="C572" s="319"/>
      <c r="D572" s="319"/>
      <c r="E572" s="755"/>
      <c r="F572" s="319"/>
      <c r="G572" s="319"/>
      <c r="H572" s="319"/>
      <c r="I572" s="319"/>
      <c r="J572" s="319"/>
      <c r="K572" s="319"/>
      <c r="L572" s="319"/>
      <c r="M572" s="319"/>
    </row>
    <row r="573" spans="1:13" x14ac:dyDescent="0.3">
      <c r="A573" s="319"/>
      <c r="B573" s="319"/>
      <c r="C573" s="319"/>
      <c r="D573" s="319"/>
      <c r="E573" s="755"/>
      <c r="F573" s="319"/>
      <c r="G573" s="319"/>
      <c r="H573" s="319"/>
      <c r="I573" s="319"/>
      <c r="J573" s="319"/>
      <c r="K573" s="319"/>
      <c r="L573" s="319"/>
      <c r="M573" s="319"/>
    </row>
    <row r="574" spans="1:13" x14ac:dyDescent="0.3">
      <c r="A574" s="319"/>
      <c r="B574" s="319"/>
      <c r="C574" s="319"/>
      <c r="D574" s="319"/>
      <c r="E574" s="755"/>
      <c r="F574" s="319"/>
      <c r="G574" s="319"/>
      <c r="H574" s="319"/>
      <c r="I574" s="319"/>
      <c r="J574" s="319"/>
      <c r="K574" s="319"/>
      <c r="L574" s="319"/>
      <c r="M574" s="319"/>
    </row>
    <row r="575" spans="1:13" x14ac:dyDescent="0.3">
      <c r="A575" s="319"/>
      <c r="B575" s="319"/>
      <c r="C575" s="319"/>
      <c r="D575" s="319"/>
      <c r="E575" s="755"/>
      <c r="F575" s="319"/>
      <c r="G575" s="319"/>
      <c r="H575" s="319"/>
      <c r="I575" s="319"/>
      <c r="J575" s="319"/>
      <c r="K575" s="319"/>
      <c r="L575" s="319"/>
      <c r="M575" s="319"/>
    </row>
    <row r="576" spans="1:13" x14ac:dyDescent="0.3">
      <c r="A576" s="319"/>
      <c r="B576" s="319"/>
      <c r="C576" s="319"/>
      <c r="D576" s="319"/>
      <c r="E576" s="755"/>
      <c r="F576" s="319"/>
      <c r="G576" s="319"/>
      <c r="H576" s="319"/>
      <c r="I576" s="319"/>
      <c r="J576" s="319"/>
      <c r="K576" s="319"/>
      <c r="L576" s="319"/>
      <c r="M576" s="319"/>
    </row>
    <row r="577" spans="1:13" x14ac:dyDescent="0.3">
      <c r="A577" s="319"/>
      <c r="B577" s="319"/>
      <c r="C577" s="319"/>
      <c r="D577" s="319"/>
      <c r="E577" s="755"/>
      <c r="F577" s="319"/>
      <c r="G577" s="319"/>
      <c r="H577" s="319"/>
      <c r="I577" s="319"/>
      <c r="J577" s="319"/>
      <c r="K577" s="319"/>
      <c r="L577" s="319"/>
      <c r="M577" s="319"/>
    </row>
    <row r="578" spans="1:13" x14ac:dyDescent="0.3">
      <c r="A578" s="319"/>
      <c r="B578" s="319"/>
      <c r="C578" s="319"/>
      <c r="D578" s="319"/>
      <c r="E578" s="755"/>
      <c r="F578" s="319"/>
      <c r="G578" s="319"/>
      <c r="H578" s="319"/>
      <c r="I578" s="319"/>
      <c r="J578" s="319"/>
      <c r="K578" s="319"/>
      <c r="L578" s="319"/>
      <c r="M578" s="319"/>
    </row>
    <row r="579" spans="1:13" x14ac:dyDescent="0.3">
      <c r="A579" s="319"/>
      <c r="B579" s="319"/>
      <c r="C579" s="319"/>
      <c r="D579" s="319"/>
      <c r="E579" s="755"/>
      <c r="F579" s="319"/>
      <c r="G579" s="319"/>
      <c r="H579" s="319"/>
      <c r="I579" s="319"/>
      <c r="J579" s="319"/>
      <c r="K579" s="319"/>
      <c r="L579" s="319"/>
      <c r="M579" s="319"/>
    </row>
    <row r="580" spans="1:13" x14ac:dyDescent="0.3">
      <c r="A580" s="319"/>
      <c r="B580" s="319"/>
      <c r="C580" s="319"/>
      <c r="D580" s="319"/>
      <c r="E580" s="755"/>
      <c r="F580" s="319"/>
      <c r="G580" s="319"/>
      <c r="H580" s="319"/>
      <c r="I580" s="319"/>
      <c r="J580" s="319"/>
      <c r="K580" s="319"/>
      <c r="L580" s="319"/>
      <c r="M580" s="319"/>
    </row>
    <row r="581" spans="1:13" x14ac:dyDescent="0.3">
      <c r="A581" s="319"/>
      <c r="B581" s="319"/>
      <c r="C581" s="319"/>
      <c r="D581" s="319"/>
      <c r="E581" s="755"/>
      <c r="F581" s="319"/>
      <c r="G581" s="319"/>
      <c r="H581" s="319"/>
      <c r="I581" s="319"/>
      <c r="J581" s="319"/>
      <c r="K581" s="319"/>
      <c r="L581" s="319"/>
      <c r="M581" s="319"/>
    </row>
    <row r="582" spans="1:13" x14ac:dyDescent="0.3">
      <c r="A582" s="319"/>
      <c r="B582" s="319"/>
      <c r="C582" s="319"/>
      <c r="D582" s="319"/>
      <c r="E582" s="755"/>
      <c r="F582" s="319"/>
      <c r="G582" s="319"/>
      <c r="H582" s="319"/>
      <c r="I582" s="319"/>
      <c r="J582" s="319"/>
      <c r="K582" s="319"/>
      <c r="L582" s="319"/>
      <c r="M582" s="319"/>
    </row>
    <row r="583" spans="1:13" x14ac:dyDescent="0.3">
      <c r="A583" s="319"/>
      <c r="B583" s="319"/>
      <c r="C583" s="319"/>
      <c r="D583" s="319"/>
      <c r="E583" s="755"/>
      <c r="F583" s="319"/>
      <c r="G583" s="319"/>
      <c r="H583" s="319"/>
      <c r="I583" s="319"/>
      <c r="J583" s="319"/>
      <c r="K583" s="319"/>
      <c r="L583" s="319"/>
      <c r="M583" s="319"/>
    </row>
    <row r="584" spans="1:13" x14ac:dyDescent="0.3">
      <c r="A584" s="319"/>
      <c r="B584" s="319"/>
      <c r="C584" s="319"/>
      <c r="D584" s="319"/>
      <c r="E584" s="755"/>
      <c r="F584" s="319"/>
      <c r="G584" s="319"/>
      <c r="H584" s="319"/>
      <c r="I584" s="319"/>
      <c r="J584" s="319"/>
      <c r="K584" s="319"/>
      <c r="L584" s="319"/>
      <c r="M584" s="319"/>
    </row>
    <row r="585" spans="1:13" x14ac:dyDescent="0.3">
      <c r="A585" s="319"/>
      <c r="B585" s="319"/>
      <c r="C585" s="319"/>
      <c r="D585" s="319"/>
      <c r="E585" s="755"/>
      <c r="F585" s="319"/>
      <c r="G585" s="319"/>
      <c r="H585" s="319"/>
      <c r="I585" s="319"/>
      <c r="J585" s="319"/>
      <c r="K585" s="319"/>
      <c r="L585" s="319"/>
      <c r="M585" s="319"/>
    </row>
    <row r="586" spans="1:13" x14ac:dyDescent="0.3">
      <c r="A586" s="319"/>
      <c r="B586" s="319"/>
      <c r="C586" s="319"/>
      <c r="D586" s="319"/>
      <c r="E586" s="755"/>
      <c r="F586" s="319"/>
      <c r="G586" s="319"/>
      <c r="H586" s="319"/>
      <c r="I586" s="319"/>
      <c r="J586" s="319"/>
      <c r="K586" s="319"/>
      <c r="L586" s="319"/>
      <c r="M586" s="319"/>
    </row>
    <row r="587" spans="1:13" x14ac:dyDescent="0.3">
      <c r="A587" s="319"/>
      <c r="B587" s="319"/>
      <c r="C587" s="319"/>
      <c r="D587" s="319"/>
      <c r="E587" s="755"/>
      <c r="F587" s="319"/>
      <c r="G587" s="319"/>
      <c r="H587" s="319"/>
      <c r="I587" s="319"/>
      <c r="J587" s="319"/>
      <c r="K587" s="319"/>
      <c r="L587" s="319"/>
      <c r="M587" s="319"/>
    </row>
    <row r="588" spans="1:13" x14ac:dyDescent="0.3">
      <c r="A588" s="319"/>
      <c r="B588" s="319"/>
      <c r="C588" s="319"/>
      <c r="D588" s="319"/>
      <c r="E588" s="755"/>
      <c r="F588" s="319"/>
      <c r="G588" s="319"/>
      <c r="H588" s="319"/>
      <c r="I588" s="319"/>
      <c r="J588" s="319"/>
      <c r="K588" s="319"/>
      <c r="L588" s="319"/>
      <c r="M588" s="319"/>
    </row>
    <row r="589" spans="1:13" x14ac:dyDescent="0.3">
      <c r="A589" s="319"/>
      <c r="B589" s="319"/>
      <c r="C589" s="319"/>
      <c r="D589" s="319"/>
      <c r="E589" s="755"/>
      <c r="F589" s="319"/>
      <c r="G589" s="319"/>
      <c r="H589" s="319"/>
      <c r="I589" s="319"/>
      <c r="J589" s="319"/>
      <c r="K589" s="319"/>
      <c r="L589" s="319"/>
      <c r="M589" s="319"/>
    </row>
    <row r="590" spans="1:13" x14ac:dyDescent="0.3">
      <c r="A590" s="319"/>
      <c r="B590" s="319"/>
      <c r="C590" s="319"/>
      <c r="D590" s="319"/>
      <c r="E590" s="755"/>
      <c r="F590" s="319"/>
      <c r="G590" s="319"/>
      <c r="H590" s="319"/>
      <c r="I590" s="319"/>
      <c r="J590" s="319"/>
      <c r="K590" s="319"/>
      <c r="L590" s="319"/>
      <c r="M590" s="319"/>
    </row>
    <row r="591" spans="1:13" x14ac:dyDescent="0.3">
      <c r="A591" s="319"/>
      <c r="B591" s="319"/>
      <c r="C591" s="319"/>
      <c r="D591" s="319"/>
      <c r="E591" s="755"/>
      <c r="F591" s="319"/>
      <c r="G591" s="319"/>
      <c r="H591" s="319"/>
      <c r="I591" s="319"/>
      <c r="J591" s="319"/>
      <c r="K591" s="319"/>
      <c r="L591" s="319"/>
      <c r="M591" s="319"/>
    </row>
    <row r="592" spans="1:13" x14ac:dyDescent="0.3">
      <c r="A592" s="319"/>
      <c r="B592" s="319"/>
      <c r="C592" s="319"/>
      <c r="D592" s="319"/>
      <c r="E592" s="755"/>
      <c r="F592" s="319"/>
      <c r="G592" s="319"/>
      <c r="H592" s="319"/>
      <c r="I592" s="319"/>
      <c r="J592" s="319"/>
      <c r="K592" s="319"/>
      <c r="L592" s="319"/>
      <c r="M592" s="319"/>
    </row>
    <row r="593" spans="1:13" x14ac:dyDescent="0.3">
      <c r="A593" s="319"/>
      <c r="B593" s="319"/>
      <c r="C593" s="319"/>
      <c r="D593" s="319"/>
      <c r="E593" s="755"/>
      <c r="F593" s="319"/>
      <c r="G593" s="319"/>
      <c r="H593" s="319"/>
      <c r="I593" s="319"/>
      <c r="J593" s="319"/>
      <c r="K593" s="319"/>
      <c r="L593" s="319"/>
      <c r="M593" s="319"/>
    </row>
    <row r="594" spans="1:13" x14ac:dyDescent="0.3">
      <c r="A594" s="319"/>
      <c r="B594" s="319"/>
      <c r="C594" s="319"/>
      <c r="D594" s="319"/>
      <c r="E594" s="755"/>
      <c r="F594" s="319"/>
      <c r="G594" s="319"/>
      <c r="H594" s="319"/>
      <c r="I594" s="319"/>
      <c r="J594" s="319"/>
      <c r="K594" s="319"/>
      <c r="L594" s="319"/>
      <c r="M594" s="319"/>
    </row>
    <row r="595" spans="1:13" x14ac:dyDescent="0.3">
      <c r="A595" s="319"/>
      <c r="B595" s="319"/>
      <c r="C595" s="319"/>
      <c r="D595" s="319"/>
      <c r="E595" s="755"/>
      <c r="F595" s="319"/>
      <c r="G595" s="319"/>
      <c r="H595" s="319"/>
      <c r="I595" s="319"/>
      <c r="J595" s="319"/>
      <c r="K595" s="319"/>
      <c r="L595" s="319"/>
      <c r="M595" s="319"/>
    </row>
    <row r="596" spans="1:13" x14ac:dyDescent="0.3">
      <c r="A596" s="319"/>
      <c r="B596" s="319"/>
      <c r="C596" s="319"/>
      <c r="D596" s="319"/>
      <c r="E596" s="755"/>
      <c r="F596" s="319"/>
      <c r="G596" s="319"/>
      <c r="H596" s="319"/>
      <c r="I596" s="319"/>
      <c r="J596" s="319"/>
      <c r="K596" s="319"/>
      <c r="L596" s="319"/>
      <c r="M596" s="319"/>
    </row>
    <row r="597" spans="1:13" x14ac:dyDescent="0.3">
      <c r="A597" s="319"/>
      <c r="B597" s="319"/>
      <c r="C597" s="319"/>
      <c r="D597" s="319"/>
      <c r="E597" s="755"/>
      <c r="F597" s="319"/>
      <c r="G597" s="319"/>
      <c r="H597" s="319"/>
      <c r="I597" s="319"/>
      <c r="J597" s="319"/>
      <c r="K597" s="319"/>
      <c r="L597" s="319"/>
      <c r="M597" s="319"/>
    </row>
    <row r="598" spans="1:13" x14ac:dyDescent="0.3">
      <c r="A598" s="319"/>
      <c r="B598" s="319"/>
      <c r="C598" s="319"/>
      <c r="D598" s="319"/>
      <c r="E598" s="755"/>
      <c r="F598" s="319"/>
      <c r="G598" s="319"/>
      <c r="H598" s="319"/>
      <c r="I598" s="319"/>
      <c r="J598" s="319"/>
      <c r="K598" s="319"/>
      <c r="L598" s="319"/>
      <c r="M598" s="319"/>
    </row>
    <row r="599" spans="1:13" x14ac:dyDescent="0.3">
      <c r="A599" s="319"/>
      <c r="B599" s="319"/>
      <c r="C599" s="319"/>
      <c r="D599" s="319"/>
      <c r="E599" s="755"/>
      <c r="F599" s="319"/>
      <c r="G599" s="319"/>
      <c r="H599" s="319"/>
      <c r="I599" s="319"/>
      <c r="J599" s="319"/>
      <c r="K599" s="319"/>
      <c r="L599" s="319"/>
      <c r="M599" s="319"/>
    </row>
    <row r="600" spans="1:13" x14ac:dyDescent="0.3">
      <c r="A600" s="319"/>
      <c r="B600" s="319"/>
      <c r="C600" s="319"/>
      <c r="D600" s="319"/>
      <c r="E600" s="755"/>
      <c r="F600" s="319"/>
      <c r="G600" s="319"/>
      <c r="H600" s="319"/>
      <c r="I600" s="319"/>
      <c r="J600" s="319"/>
      <c r="K600" s="319"/>
      <c r="L600" s="319"/>
      <c r="M600" s="319"/>
    </row>
    <row r="601" spans="1:13" x14ac:dyDescent="0.3">
      <c r="A601" s="319"/>
      <c r="B601" s="319"/>
      <c r="C601" s="319"/>
      <c r="D601" s="319"/>
      <c r="E601" s="755"/>
      <c r="F601" s="319"/>
      <c r="G601" s="319"/>
      <c r="H601" s="319"/>
      <c r="I601" s="319"/>
      <c r="J601" s="319"/>
      <c r="K601" s="319"/>
      <c r="L601" s="319"/>
      <c r="M601" s="319"/>
    </row>
    <row r="602" spans="1:13" x14ac:dyDescent="0.3">
      <c r="A602" s="319"/>
      <c r="B602" s="319"/>
      <c r="C602" s="319"/>
      <c r="D602" s="319"/>
      <c r="E602" s="755"/>
      <c r="F602" s="319"/>
      <c r="G602" s="319"/>
      <c r="H602" s="319"/>
      <c r="I602" s="319"/>
      <c r="J602" s="319"/>
      <c r="K602" s="319"/>
      <c r="L602" s="319"/>
      <c r="M602" s="319"/>
    </row>
    <row r="603" spans="1:13" x14ac:dyDescent="0.3">
      <c r="A603" s="319"/>
      <c r="B603" s="319"/>
      <c r="C603" s="319"/>
      <c r="D603" s="319"/>
      <c r="E603" s="755"/>
      <c r="F603" s="319"/>
      <c r="G603" s="319"/>
      <c r="H603" s="319"/>
      <c r="I603" s="319"/>
      <c r="J603" s="319"/>
      <c r="K603" s="319"/>
      <c r="L603" s="319"/>
      <c r="M603" s="319"/>
    </row>
    <row r="604" spans="1:13" x14ac:dyDescent="0.3">
      <c r="A604" s="319"/>
      <c r="B604" s="319"/>
      <c r="C604" s="319"/>
      <c r="D604" s="319"/>
      <c r="E604" s="755"/>
      <c r="F604" s="319"/>
      <c r="G604" s="319"/>
      <c r="H604" s="319"/>
      <c r="I604" s="319"/>
      <c r="J604" s="319"/>
      <c r="K604" s="319"/>
      <c r="L604" s="319"/>
      <c r="M604" s="319"/>
    </row>
    <row r="605" spans="1:13" x14ac:dyDescent="0.3">
      <c r="A605" s="319"/>
      <c r="B605" s="319"/>
      <c r="C605" s="319"/>
      <c r="D605" s="319"/>
      <c r="E605" s="755"/>
      <c r="F605" s="319"/>
      <c r="G605" s="319"/>
      <c r="H605" s="319"/>
      <c r="I605" s="319"/>
      <c r="J605" s="319"/>
      <c r="K605" s="319"/>
      <c r="L605" s="319"/>
      <c r="M605" s="319"/>
    </row>
    <row r="606" spans="1:13" x14ac:dyDescent="0.3">
      <c r="A606" s="319"/>
      <c r="B606" s="319"/>
      <c r="C606" s="319"/>
      <c r="D606" s="319"/>
      <c r="E606" s="755"/>
      <c r="F606" s="319"/>
      <c r="G606" s="319"/>
      <c r="H606" s="319"/>
      <c r="I606" s="319"/>
      <c r="J606" s="319"/>
      <c r="K606" s="319"/>
      <c r="L606" s="319"/>
      <c r="M606" s="319"/>
    </row>
    <row r="607" spans="1:13" x14ac:dyDescent="0.3">
      <c r="A607" s="319"/>
      <c r="B607" s="319"/>
      <c r="C607" s="319"/>
      <c r="D607" s="319"/>
      <c r="E607" s="755"/>
      <c r="F607" s="319"/>
      <c r="G607" s="319"/>
      <c r="H607" s="319"/>
      <c r="I607" s="319"/>
      <c r="J607" s="319"/>
      <c r="K607" s="319"/>
      <c r="L607" s="319"/>
      <c r="M607" s="319"/>
    </row>
    <row r="608" spans="1:13" x14ac:dyDescent="0.3">
      <c r="A608" s="319"/>
      <c r="B608" s="319"/>
      <c r="C608" s="319"/>
      <c r="D608" s="319"/>
      <c r="E608" s="755"/>
      <c r="F608" s="319"/>
      <c r="G608" s="319"/>
      <c r="H608" s="319"/>
      <c r="I608" s="319"/>
      <c r="J608" s="319"/>
      <c r="K608" s="319"/>
      <c r="L608" s="319"/>
      <c r="M608" s="319"/>
    </row>
    <row r="609" spans="1:13" x14ac:dyDescent="0.3">
      <c r="A609" s="319"/>
      <c r="B609" s="319"/>
      <c r="C609" s="319"/>
      <c r="D609" s="319"/>
      <c r="E609" s="755"/>
      <c r="F609" s="319"/>
      <c r="G609" s="319"/>
      <c r="H609" s="319"/>
      <c r="I609" s="319"/>
      <c r="J609" s="319"/>
      <c r="K609" s="319"/>
      <c r="L609" s="319"/>
      <c r="M609" s="319"/>
    </row>
    <row r="610" spans="1:13" x14ac:dyDescent="0.3">
      <c r="A610" s="319"/>
      <c r="B610" s="319"/>
      <c r="C610" s="319"/>
      <c r="D610" s="319"/>
      <c r="E610" s="755"/>
      <c r="F610" s="319"/>
      <c r="G610" s="319"/>
      <c r="H610" s="319"/>
      <c r="I610" s="319"/>
      <c r="J610" s="319"/>
      <c r="K610" s="319"/>
      <c r="L610" s="319"/>
      <c r="M610" s="319"/>
    </row>
    <row r="611" spans="1:13" x14ac:dyDescent="0.3">
      <c r="A611" s="319"/>
      <c r="B611" s="319"/>
      <c r="C611" s="319"/>
      <c r="D611" s="319"/>
      <c r="E611" s="755"/>
      <c r="F611" s="319"/>
      <c r="G611" s="319"/>
      <c r="H611" s="319"/>
      <c r="I611" s="319"/>
      <c r="J611" s="319"/>
      <c r="K611" s="319"/>
      <c r="L611" s="319"/>
      <c r="M611" s="319"/>
    </row>
    <row r="612" spans="1:13" x14ac:dyDescent="0.3">
      <c r="A612" s="319"/>
      <c r="B612" s="319"/>
      <c r="C612" s="319"/>
      <c r="D612" s="319"/>
      <c r="E612" s="755"/>
      <c r="F612" s="319"/>
      <c r="G612" s="319"/>
      <c r="H612" s="319"/>
      <c r="I612" s="319"/>
      <c r="J612" s="319"/>
      <c r="K612" s="319"/>
      <c r="L612" s="319"/>
      <c r="M612" s="319"/>
    </row>
    <row r="613" spans="1:13" x14ac:dyDescent="0.3">
      <c r="A613" s="319"/>
      <c r="B613" s="319"/>
      <c r="C613" s="319"/>
      <c r="D613" s="319"/>
      <c r="E613" s="755"/>
      <c r="F613" s="319"/>
      <c r="G613" s="319"/>
      <c r="H613" s="319"/>
      <c r="I613" s="319"/>
      <c r="J613" s="319"/>
      <c r="K613" s="319"/>
      <c r="L613" s="319"/>
      <c r="M613" s="319"/>
    </row>
    <row r="614" spans="1:13" x14ac:dyDescent="0.3">
      <c r="A614" s="319"/>
      <c r="B614" s="319"/>
      <c r="C614" s="319"/>
      <c r="D614" s="319"/>
      <c r="E614" s="755"/>
      <c r="F614" s="319"/>
      <c r="G614" s="319"/>
      <c r="H614" s="319"/>
      <c r="I614" s="319"/>
      <c r="J614" s="319"/>
      <c r="K614" s="319"/>
      <c r="L614" s="319"/>
      <c r="M614" s="319"/>
    </row>
    <row r="615" spans="1:13" x14ac:dyDescent="0.3">
      <c r="A615" s="319"/>
      <c r="B615" s="319"/>
      <c r="C615" s="319"/>
      <c r="D615" s="319"/>
      <c r="E615" s="755"/>
      <c r="F615" s="319"/>
      <c r="G615" s="319"/>
      <c r="H615" s="319"/>
      <c r="I615" s="319"/>
      <c r="J615" s="319"/>
      <c r="K615" s="319"/>
      <c r="L615" s="319"/>
      <c r="M615" s="319"/>
    </row>
    <row r="616" spans="1:13" x14ac:dyDescent="0.3">
      <c r="A616" s="319"/>
      <c r="B616" s="319"/>
      <c r="C616" s="319"/>
      <c r="D616" s="319"/>
      <c r="E616" s="755"/>
      <c r="F616" s="319"/>
      <c r="G616" s="319"/>
      <c r="H616" s="319"/>
      <c r="I616" s="319"/>
      <c r="J616" s="319"/>
      <c r="K616" s="319"/>
      <c r="L616" s="319"/>
      <c r="M616" s="319"/>
    </row>
    <row r="617" spans="1:13" x14ac:dyDescent="0.3">
      <c r="A617" s="319"/>
      <c r="B617" s="319"/>
      <c r="C617" s="319"/>
      <c r="D617" s="319"/>
      <c r="E617" s="755"/>
      <c r="F617" s="319"/>
      <c r="G617" s="319"/>
      <c r="H617" s="319"/>
      <c r="I617" s="319"/>
      <c r="J617" s="319"/>
      <c r="K617" s="319"/>
      <c r="L617" s="319"/>
      <c r="M617" s="319"/>
    </row>
    <row r="618" spans="1:13" x14ac:dyDescent="0.3">
      <c r="A618" s="319"/>
      <c r="B618" s="319"/>
      <c r="C618" s="319"/>
      <c r="D618" s="319"/>
      <c r="E618" s="755"/>
      <c r="F618" s="319"/>
      <c r="G618" s="319"/>
      <c r="H618" s="319"/>
      <c r="I618" s="319"/>
      <c r="J618" s="319"/>
      <c r="K618" s="319"/>
      <c r="L618" s="319"/>
      <c r="M618" s="319"/>
    </row>
    <row r="619" spans="1:13" x14ac:dyDescent="0.3">
      <c r="A619" s="319"/>
      <c r="B619" s="319"/>
      <c r="C619" s="319"/>
      <c r="D619" s="319"/>
      <c r="E619" s="755"/>
      <c r="F619" s="319"/>
      <c r="G619" s="319"/>
      <c r="H619" s="319"/>
      <c r="I619" s="319"/>
      <c r="J619" s="319"/>
      <c r="K619" s="319"/>
      <c r="L619" s="319"/>
      <c r="M619" s="319"/>
    </row>
    <row r="620" spans="1:13" x14ac:dyDescent="0.3">
      <c r="A620" s="319"/>
      <c r="B620" s="319"/>
      <c r="C620" s="319"/>
      <c r="D620" s="319"/>
      <c r="E620" s="755"/>
      <c r="F620" s="319"/>
      <c r="G620" s="319"/>
      <c r="H620" s="319"/>
      <c r="I620" s="319"/>
      <c r="J620" s="319"/>
      <c r="K620" s="319"/>
      <c r="L620" s="319"/>
      <c r="M620" s="319"/>
    </row>
    <row r="621" spans="1:13" x14ac:dyDescent="0.3">
      <c r="A621" s="319"/>
      <c r="B621" s="319"/>
      <c r="C621" s="319"/>
      <c r="D621" s="319"/>
      <c r="E621" s="755"/>
      <c r="F621" s="319"/>
      <c r="G621" s="319"/>
      <c r="H621" s="319"/>
      <c r="I621" s="319"/>
      <c r="J621" s="319"/>
      <c r="K621" s="319"/>
      <c r="L621" s="319"/>
      <c r="M621" s="319"/>
    </row>
    <row r="622" spans="1:13" x14ac:dyDescent="0.3">
      <c r="A622" s="319"/>
      <c r="B622" s="319"/>
      <c r="C622" s="319"/>
      <c r="D622" s="319"/>
      <c r="E622" s="755"/>
      <c r="F622" s="319"/>
      <c r="G622" s="319"/>
      <c r="H622" s="319"/>
      <c r="I622" s="319"/>
      <c r="J622" s="319"/>
      <c r="K622" s="319"/>
      <c r="L622" s="319"/>
      <c r="M622" s="319"/>
    </row>
    <row r="623" spans="1:13" x14ac:dyDescent="0.3">
      <c r="A623" s="319"/>
      <c r="B623" s="319"/>
      <c r="C623" s="319"/>
      <c r="D623" s="319"/>
      <c r="E623" s="755"/>
      <c r="F623" s="319"/>
      <c r="G623" s="319"/>
      <c r="H623" s="319"/>
      <c r="I623" s="319"/>
      <c r="J623" s="319"/>
      <c r="K623" s="319"/>
      <c r="L623" s="319"/>
      <c r="M623" s="319"/>
    </row>
    <row r="624" spans="1:13" x14ac:dyDescent="0.3">
      <c r="A624" s="319"/>
      <c r="B624" s="319"/>
      <c r="C624" s="319"/>
      <c r="D624" s="319"/>
      <c r="E624" s="755"/>
      <c r="F624" s="319"/>
      <c r="G624" s="319"/>
      <c r="H624" s="319"/>
      <c r="I624" s="319"/>
      <c r="J624" s="319"/>
      <c r="K624" s="319"/>
      <c r="L624" s="319"/>
      <c r="M624" s="319"/>
    </row>
    <row r="625" spans="1:13" x14ac:dyDescent="0.3">
      <c r="A625" s="319"/>
      <c r="B625" s="319"/>
      <c r="C625" s="319"/>
      <c r="D625" s="319"/>
      <c r="E625" s="755"/>
      <c r="F625" s="319"/>
      <c r="G625" s="319"/>
      <c r="H625" s="319"/>
      <c r="I625" s="319"/>
      <c r="J625" s="319"/>
      <c r="K625" s="319"/>
      <c r="L625" s="319"/>
      <c r="M625" s="319"/>
    </row>
    <row r="626" spans="1:13" x14ac:dyDescent="0.3">
      <c r="A626" s="319"/>
      <c r="B626" s="319"/>
      <c r="C626" s="319"/>
      <c r="D626" s="319"/>
      <c r="E626" s="755"/>
      <c r="F626" s="319"/>
      <c r="G626" s="319"/>
      <c r="H626" s="319"/>
      <c r="I626" s="319"/>
      <c r="J626" s="319"/>
      <c r="K626" s="319"/>
      <c r="L626" s="319"/>
      <c r="M626" s="319"/>
    </row>
    <row r="627" spans="1:13" x14ac:dyDescent="0.3">
      <c r="A627" s="319"/>
      <c r="B627" s="319"/>
      <c r="C627" s="319"/>
      <c r="D627" s="319"/>
      <c r="E627" s="755"/>
      <c r="F627" s="319"/>
      <c r="G627" s="319"/>
      <c r="H627" s="319"/>
      <c r="I627" s="319"/>
      <c r="J627" s="319"/>
      <c r="K627" s="319"/>
      <c r="L627" s="319"/>
      <c r="M627" s="319"/>
    </row>
    <row r="628" spans="1:13" x14ac:dyDescent="0.3">
      <c r="A628" s="319"/>
      <c r="B628" s="319"/>
      <c r="C628" s="319"/>
      <c r="D628" s="319"/>
      <c r="E628" s="755"/>
      <c r="F628" s="319"/>
      <c r="G628" s="319"/>
      <c r="H628" s="319"/>
      <c r="I628" s="319"/>
      <c r="J628" s="319"/>
      <c r="K628" s="319"/>
      <c r="L628" s="319"/>
      <c r="M628" s="319"/>
    </row>
    <row r="629" spans="1:13" x14ac:dyDescent="0.3">
      <c r="A629" s="319"/>
      <c r="B629" s="319"/>
      <c r="C629" s="319"/>
      <c r="D629" s="319"/>
      <c r="E629" s="755"/>
      <c r="F629" s="319"/>
      <c r="G629" s="319"/>
      <c r="H629" s="319"/>
      <c r="I629" s="319"/>
      <c r="J629" s="319"/>
      <c r="K629" s="319"/>
      <c r="L629" s="319"/>
      <c r="M629" s="319"/>
    </row>
    <row r="630" spans="1:13" x14ac:dyDescent="0.3">
      <c r="A630" s="319"/>
      <c r="B630" s="319"/>
      <c r="C630" s="319"/>
      <c r="D630" s="319"/>
      <c r="E630" s="755"/>
      <c r="F630" s="319"/>
      <c r="G630" s="319"/>
      <c r="H630" s="319"/>
      <c r="I630" s="319"/>
      <c r="J630" s="319"/>
      <c r="K630" s="319"/>
      <c r="L630" s="319"/>
      <c r="M630" s="319"/>
    </row>
    <row r="631" spans="1:13" x14ac:dyDescent="0.3">
      <c r="A631" s="319"/>
      <c r="B631" s="319"/>
      <c r="C631" s="319"/>
      <c r="D631" s="319"/>
      <c r="E631" s="755"/>
      <c r="F631" s="319"/>
      <c r="G631" s="319"/>
      <c r="H631" s="319"/>
      <c r="I631" s="319"/>
      <c r="J631" s="319"/>
      <c r="K631" s="319"/>
      <c r="L631" s="319"/>
      <c r="M631" s="319"/>
    </row>
    <row r="632" spans="1:13" x14ac:dyDescent="0.3">
      <c r="A632" s="319"/>
      <c r="B632" s="319"/>
      <c r="C632" s="319"/>
      <c r="D632" s="319"/>
      <c r="E632" s="755"/>
      <c r="F632" s="319"/>
      <c r="G632" s="319"/>
      <c r="H632" s="319"/>
      <c r="I632" s="319"/>
      <c r="J632" s="319"/>
      <c r="K632" s="319"/>
      <c r="L632" s="319"/>
      <c r="M632" s="319"/>
    </row>
    <row r="633" spans="1:13" x14ac:dyDescent="0.3">
      <c r="A633" s="319"/>
      <c r="B633" s="319"/>
      <c r="C633" s="319"/>
      <c r="D633" s="319"/>
      <c r="E633" s="755"/>
      <c r="F633" s="319"/>
      <c r="G633" s="319"/>
      <c r="H633" s="319"/>
      <c r="I633" s="319"/>
      <c r="J633" s="319"/>
      <c r="K633" s="319"/>
      <c r="L633" s="319"/>
      <c r="M633" s="319"/>
    </row>
    <row r="634" spans="1:13" x14ac:dyDescent="0.3">
      <c r="A634" s="319"/>
      <c r="B634" s="319"/>
      <c r="C634" s="319"/>
      <c r="D634" s="319"/>
      <c r="E634" s="755"/>
      <c r="F634" s="319"/>
      <c r="G634" s="319"/>
      <c r="H634" s="319"/>
      <c r="I634" s="319"/>
      <c r="J634" s="319"/>
      <c r="K634" s="319"/>
      <c r="L634" s="319"/>
      <c r="M634" s="319"/>
    </row>
    <row r="635" spans="1:13" x14ac:dyDescent="0.3">
      <c r="A635" s="319"/>
      <c r="B635" s="319"/>
      <c r="C635" s="319"/>
      <c r="D635" s="319"/>
      <c r="E635" s="755"/>
      <c r="F635" s="319"/>
      <c r="G635" s="319"/>
      <c r="H635" s="319"/>
      <c r="I635" s="319"/>
      <c r="J635" s="319"/>
      <c r="K635" s="319"/>
      <c r="L635" s="319"/>
      <c r="M635" s="319"/>
    </row>
    <row r="636" spans="1:13" x14ac:dyDescent="0.3">
      <c r="A636" s="319"/>
      <c r="B636" s="319"/>
      <c r="C636" s="319"/>
      <c r="D636" s="319"/>
      <c r="E636" s="755"/>
      <c r="F636" s="319"/>
      <c r="G636" s="319"/>
      <c r="H636" s="319"/>
      <c r="I636" s="319"/>
      <c r="J636" s="319"/>
      <c r="K636" s="319"/>
      <c r="L636" s="319"/>
      <c r="M636" s="319"/>
    </row>
    <row r="637" spans="1:13" x14ac:dyDescent="0.3">
      <c r="A637" s="319"/>
      <c r="B637" s="319"/>
      <c r="C637" s="319"/>
      <c r="D637" s="319"/>
      <c r="E637" s="755"/>
      <c r="F637" s="319"/>
      <c r="G637" s="319"/>
      <c r="H637" s="319"/>
      <c r="I637" s="319"/>
      <c r="J637" s="319"/>
      <c r="K637" s="319"/>
      <c r="L637" s="319"/>
      <c r="M637" s="319"/>
    </row>
    <row r="638" spans="1:13" x14ac:dyDescent="0.3">
      <c r="A638" s="319"/>
      <c r="B638" s="319"/>
      <c r="C638" s="319"/>
      <c r="D638" s="319"/>
      <c r="E638" s="755"/>
      <c r="F638" s="319"/>
      <c r="G638" s="319"/>
      <c r="H638" s="319"/>
      <c r="I638" s="319"/>
      <c r="J638" s="319"/>
      <c r="K638" s="319"/>
      <c r="L638" s="319"/>
      <c r="M638" s="319"/>
    </row>
    <row r="639" spans="1:13" x14ac:dyDescent="0.3">
      <c r="A639" s="319"/>
      <c r="B639" s="319"/>
      <c r="C639" s="319"/>
      <c r="D639" s="319"/>
      <c r="E639" s="755"/>
      <c r="F639" s="319"/>
      <c r="G639" s="319"/>
      <c r="H639" s="319"/>
      <c r="I639" s="319"/>
      <c r="J639" s="319"/>
      <c r="K639" s="319"/>
      <c r="L639" s="319"/>
      <c r="M639" s="319"/>
    </row>
    <row r="640" spans="1:13" x14ac:dyDescent="0.3">
      <c r="A640" s="319"/>
      <c r="B640" s="319"/>
      <c r="C640" s="319"/>
      <c r="D640" s="319"/>
      <c r="E640" s="755"/>
      <c r="F640" s="319"/>
      <c r="G640" s="319"/>
      <c r="H640" s="319"/>
      <c r="I640" s="319"/>
      <c r="J640" s="319"/>
      <c r="K640" s="319"/>
      <c r="L640" s="319"/>
      <c r="M640" s="319"/>
    </row>
    <row r="641" spans="1:13" x14ac:dyDescent="0.3">
      <c r="A641" s="319"/>
      <c r="B641" s="319"/>
      <c r="C641" s="319"/>
      <c r="D641" s="319"/>
      <c r="E641" s="755"/>
      <c r="F641" s="319"/>
      <c r="G641" s="319"/>
      <c r="H641" s="319"/>
      <c r="I641" s="319"/>
      <c r="J641" s="319"/>
      <c r="K641" s="319"/>
      <c r="L641" s="319"/>
      <c r="M641" s="319"/>
    </row>
    <row r="642" spans="1:13" x14ac:dyDescent="0.3">
      <c r="A642" s="319"/>
      <c r="B642" s="319"/>
      <c r="C642" s="319"/>
      <c r="D642" s="319"/>
      <c r="E642" s="755"/>
      <c r="F642" s="319"/>
      <c r="G642" s="319"/>
      <c r="H642" s="319"/>
      <c r="I642" s="319"/>
      <c r="J642" s="319"/>
      <c r="K642" s="319"/>
      <c r="L642" s="319"/>
      <c r="M642" s="319"/>
    </row>
    <row r="643" spans="1:13" x14ac:dyDescent="0.3">
      <c r="A643" s="319"/>
      <c r="B643" s="319"/>
      <c r="C643" s="319"/>
      <c r="D643" s="319"/>
      <c r="E643" s="755"/>
      <c r="F643" s="319"/>
      <c r="G643" s="319"/>
      <c r="H643" s="319"/>
      <c r="I643" s="319"/>
      <c r="J643" s="319"/>
      <c r="K643" s="319"/>
      <c r="L643" s="319"/>
      <c r="M643" s="319"/>
    </row>
    <row r="644" spans="1:13" x14ac:dyDescent="0.3">
      <c r="A644" s="319"/>
      <c r="B644" s="319"/>
      <c r="C644" s="319"/>
      <c r="D644" s="319"/>
      <c r="E644" s="755"/>
      <c r="F644" s="319"/>
      <c r="G644" s="319"/>
      <c r="H644" s="319"/>
      <c r="I644" s="319"/>
      <c r="J644" s="319"/>
      <c r="K644" s="319"/>
      <c r="L644" s="319"/>
      <c r="M644" s="319"/>
    </row>
    <row r="645" spans="1:13" x14ac:dyDescent="0.3">
      <c r="A645" s="319"/>
      <c r="B645" s="319"/>
      <c r="C645" s="319"/>
      <c r="D645" s="319"/>
      <c r="E645" s="755"/>
      <c r="F645" s="319"/>
      <c r="G645" s="319"/>
      <c r="H645" s="319"/>
      <c r="I645" s="319"/>
      <c r="J645" s="319"/>
      <c r="K645" s="319"/>
      <c r="L645" s="319"/>
      <c r="M645" s="319"/>
    </row>
    <row r="646" spans="1:13" x14ac:dyDescent="0.3">
      <c r="A646" s="319"/>
      <c r="B646" s="319"/>
      <c r="C646" s="319"/>
      <c r="D646" s="319"/>
      <c r="E646" s="755"/>
      <c r="F646" s="319"/>
      <c r="G646" s="319"/>
      <c r="H646" s="319"/>
      <c r="I646" s="319"/>
      <c r="J646" s="319"/>
      <c r="K646" s="319"/>
      <c r="L646" s="319"/>
      <c r="M646" s="319"/>
    </row>
    <row r="647" spans="1:13" x14ac:dyDescent="0.3">
      <c r="A647" s="319"/>
      <c r="B647" s="319"/>
      <c r="C647" s="319"/>
      <c r="D647" s="319"/>
      <c r="E647" s="755"/>
      <c r="F647" s="319"/>
      <c r="G647" s="319"/>
      <c r="H647" s="319"/>
      <c r="I647" s="319"/>
      <c r="J647" s="319"/>
      <c r="K647" s="319"/>
      <c r="L647" s="319"/>
      <c r="M647" s="319"/>
    </row>
    <row r="648" spans="1:13" x14ac:dyDescent="0.3">
      <c r="A648" s="319"/>
      <c r="B648" s="319"/>
      <c r="C648" s="319"/>
      <c r="D648" s="319"/>
      <c r="E648" s="755"/>
      <c r="F648" s="319"/>
      <c r="G648" s="319"/>
      <c r="H648" s="319"/>
      <c r="I648" s="319"/>
      <c r="J648" s="319"/>
      <c r="K648" s="319"/>
      <c r="L648" s="319"/>
      <c r="M648" s="319"/>
    </row>
    <row r="649" spans="1:13" x14ac:dyDescent="0.3">
      <c r="A649" s="319"/>
      <c r="B649" s="319"/>
      <c r="C649" s="319"/>
      <c r="D649" s="319"/>
      <c r="E649" s="755"/>
      <c r="F649" s="319"/>
      <c r="G649" s="319"/>
      <c r="H649" s="319"/>
      <c r="I649" s="319"/>
      <c r="J649" s="319"/>
      <c r="K649" s="319"/>
      <c r="L649" s="319"/>
      <c r="M649" s="319"/>
    </row>
    <row r="650" spans="1:13" x14ac:dyDescent="0.3">
      <c r="A650" s="319"/>
      <c r="B650" s="319"/>
      <c r="C650" s="319"/>
      <c r="D650" s="319"/>
      <c r="E650" s="755"/>
      <c r="F650" s="319"/>
      <c r="G650" s="319"/>
      <c r="H650" s="319"/>
      <c r="I650" s="319"/>
      <c r="J650" s="319"/>
      <c r="K650" s="319"/>
      <c r="L650" s="319"/>
      <c r="M650" s="319"/>
    </row>
    <row r="651" spans="1:13" x14ac:dyDescent="0.3">
      <c r="A651" s="319"/>
      <c r="B651" s="319"/>
      <c r="C651" s="319"/>
      <c r="D651" s="319"/>
      <c r="E651" s="755"/>
      <c r="F651" s="319"/>
      <c r="G651" s="319"/>
      <c r="H651" s="319"/>
      <c r="I651" s="319"/>
      <c r="J651" s="319"/>
      <c r="K651" s="319"/>
      <c r="L651" s="319"/>
      <c r="M651" s="319"/>
    </row>
    <row r="652" spans="1:13" x14ac:dyDescent="0.3">
      <c r="A652" s="319"/>
      <c r="B652" s="319"/>
      <c r="C652" s="319"/>
      <c r="D652" s="319"/>
      <c r="E652" s="755"/>
      <c r="F652" s="319"/>
      <c r="G652" s="319"/>
      <c r="H652" s="319"/>
      <c r="I652" s="319"/>
      <c r="J652" s="319"/>
      <c r="K652" s="319"/>
      <c r="L652" s="319"/>
      <c r="M652" s="319"/>
    </row>
    <row r="653" spans="1:13" x14ac:dyDescent="0.3">
      <c r="A653" s="319"/>
      <c r="B653" s="319"/>
      <c r="C653" s="319"/>
      <c r="D653" s="319"/>
      <c r="E653" s="755"/>
      <c r="F653" s="319"/>
      <c r="G653" s="319"/>
      <c r="H653" s="319"/>
      <c r="I653" s="319"/>
      <c r="J653" s="319"/>
      <c r="K653" s="319"/>
      <c r="L653" s="319"/>
      <c r="M653" s="319"/>
    </row>
    <row r="654" spans="1:13" x14ac:dyDescent="0.3">
      <c r="A654" s="319"/>
      <c r="B654" s="319"/>
      <c r="C654" s="319"/>
      <c r="D654" s="319"/>
      <c r="E654" s="755"/>
      <c r="F654" s="319"/>
      <c r="G654" s="319"/>
      <c r="H654" s="319"/>
      <c r="I654" s="319"/>
      <c r="J654" s="319"/>
      <c r="K654" s="319"/>
      <c r="L654" s="319"/>
      <c r="M654" s="319"/>
    </row>
    <row r="655" spans="1:13" x14ac:dyDescent="0.3">
      <c r="A655" s="319"/>
      <c r="B655" s="319"/>
      <c r="C655" s="319"/>
      <c r="D655" s="319"/>
      <c r="E655" s="755"/>
      <c r="F655" s="319"/>
      <c r="G655" s="319"/>
      <c r="H655" s="319"/>
      <c r="I655" s="319"/>
      <c r="J655" s="319"/>
      <c r="K655" s="319"/>
      <c r="L655" s="319"/>
      <c r="M655" s="319"/>
    </row>
    <row r="656" spans="1:13" x14ac:dyDescent="0.3">
      <c r="A656" s="319"/>
      <c r="B656" s="319"/>
      <c r="C656" s="319"/>
      <c r="D656" s="319"/>
      <c r="E656" s="755"/>
      <c r="F656" s="319"/>
      <c r="G656" s="319"/>
      <c r="H656" s="319"/>
      <c r="I656" s="319"/>
      <c r="J656" s="319"/>
      <c r="K656" s="319"/>
      <c r="L656" s="319"/>
      <c r="M656" s="319"/>
    </row>
    <row r="657" spans="1:13" x14ac:dyDescent="0.3">
      <c r="A657" s="319"/>
      <c r="B657" s="319"/>
      <c r="C657" s="319"/>
      <c r="D657" s="319"/>
      <c r="E657" s="755"/>
      <c r="F657" s="319"/>
      <c r="G657" s="319"/>
      <c r="H657" s="319"/>
      <c r="I657" s="319"/>
      <c r="J657" s="319"/>
      <c r="K657" s="319"/>
      <c r="L657" s="319"/>
      <c r="M657" s="319"/>
    </row>
    <row r="658" spans="1:13" x14ac:dyDescent="0.3">
      <c r="A658" s="319"/>
      <c r="B658" s="319"/>
      <c r="C658" s="319"/>
      <c r="D658" s="319"/>
      <c r="E658" s="755"/>
      <c r="F658" s="319"/>
      <c r="G658" s="319"/>
      <c r="H658" s="319"/>
      <c r="I658" s="319"/>
      <c r="J658" s="319"/>
      <c r="K658" s="319"/>
      <c r="L658" s="319"/>
      <c r="M658" s="319"/>
    </row>
    <row r="659" spans="1:13" x14ac:dyDescent="0.3">
      <c r="A659" s="319"/>
      <c r="B659" s="319"/>
      <c r="C659" s="319"/>
      <c r="D659" s="319"/>
      <c r="E659" s="755"/>
      <c r="F659" s="319"/>
      <c r="G659" s="319"/>
      <c r="H659" s="319"/>
      <c r="I659" s="319"/>
      <c r="J659" s="319"/>
      <c r="K659" s="319"/>
      <c r="L659" s="319"/>
      <c r="M659" s="319"/>
    </row>
    <row r="660" spans="1:13" x14ac:dyDescent="0.3">
      <c r="A660" s="319"/>
      <c r="B660" s="319"/>
      <c r="C660" s="319"/>
      <c r="D660" s="319"/>
      <c r="E660" s="755"/>
      <c r="F660" s="319"/>
      <c r="G660" s="319"/>
      <c r="H660" s="319"/>
      <c r="I660" s="319"/>
      <c r="J660" s="319"/>
      <c r="K660" s="319"/>
      <c r="L660" s="319"/>
      <c r="M660" s="319"/>
    </row>
    <row r="661" spans="1:13" x14ac:dyDescent="0.3">
      <c r="A661" s="319"/>
      <c r="B661" s="319"/>
      <c r="C661" s="319"/>
      <c r="D661" s="319"/>
      <c r="E661" s="755"/>
      <c r="F661" s="319"/>
      <c r="G661" s="319"/>
      <c r="H661" s="319"/>
      <c r="I661" s="319"/>
      <c r="J661" s="319"/>
      <c r="K661" s="319"/>
      <c r="L661" s="319"/>
      <c r="M661" s="319"/>
    </row>
    <row r="662" spans="1:13" x14ac:dyDescent="0.3">
      <c r="A662" s="319"/>
      <c r="B662" s="319"/>
      <c r="C662" s="319"/>
      <c r="D662" s="319"/>
      <c r="E662" s="755"/>
      <c r="F662" s="319"/>
      <c r="G662" s="319"/>
      <c r="H662" s="319"/>
      <c r="I662" s="319"/>
      <c r="J662" s="319"/>
      <c r="K662" s="319"/>
      <c r="L662" s="319"/>
      <c r="M662" s="319"/>
    </row>
    <row r="663" spans="1:13" x14ac:dyDescent="0.3">
      <c r="A663" s="319"/>
      <c r="B663" s="319"/>
      <c r="C663" s="319"/>
      <c r="D663" s="319"/>
      <c r="E663" s="755"/>
      <c r="F663" s="319"/>
      <c r="G663" s="319"/>
      <c r="H663" s="319"/>
      <c r="I663" s="319"/>
      <c r="J663" s="319"/>
      <c r="K663" s="319"/>
      <c r="L663" s="319"/>
      <c r="M663" s="319"/>
    </row>
    <row r="664" spans="1:13" x14ac:dyDescent="0.3">
      <c r="A664" s="319"/>
      <c r="B664" s="319"/>
      <c r="C664" s="319"/>
      <c r="D664" s="319"/>
      <c r="E664" s="755"/>
      <c r="F664" s="319"/>
      <c r="G664" s="319"/>
      <c r="H664" s="319"/>
      <c r="I664" s="319"/>
      <c r="J664" s="319"/>
      <c r="K664" s="319"/>
      <c r="L664" s="319"/>
      <c r="M664" s="319"/>
    </row>
    <row r="665" spans="1:13" x14ac:dyDescent="0.3">
      <c r="A665" s="319"/>
      <c r="B665" s="319"/>
      <c r="C665" s="319"/>
      <c r="D665" s="319"/>
      <c r="E665" s="755"/>
      <c r="F665" s="319"/>
      <c r="G665" s="319"/>
      <c r="H665" s="319"/>
      <c r="I665" s="319"/>
      <c r="J665" s="319"/>
      <c r="K665" s="319"/>
      <c r="L665" s="319"/>
      <c r="M665" s="319"/>
    </row>
    <row r="666" spans="1:13" x14ac:dyDescent="0.3">
      <c r="A666" s="319"/>
      <c r="B666" s="319"/>
      <c r="C666" s="319"/>
      <c r="D666" s="319"/>
      <c r="E666" s="755"/>
      <c r="F666" s="319"/>
      <c r="G666" s="319"/>
      <c r="H666" s="319"/>
      <c r="I666" s="319"/>
      <c r="J666" s="319"/>
      <c r="K666" s="319"/>
      <c r="L666" s="319"/>
      <c r="M666" s="319"/>
    </row>
    <row r="667" spans="1:13" x14ac:dyDescent="0.3">
      <c r="A667" s="319"/>
      <c r="B667" s="319"/>
      <c r="C667" s="319"/>
      <c r="D667" s="319"/>
      <c r="E667" s="755"/>
      <c r="F667" s="319"/>
      <c r="G667" s="319"/>
      <c r="H667" s="319"/>
      <c r="I667" s="319"/>
      <c r="J667" s="319"/>
      <c r="K667" s="319"/>
      <c r="L667" s="319"/>
      <c r="M667" s="319"/>
    </row>
    <row r="668" spans="1:13" x14ac:dyDescent="0.3">
      <c r="A668" s="319"/>
      <c r="B668" s="319"/>
      <c r="C668" s="319"/>
      <c r="D668" s="319"/>
      <c r="E668" s="755"/>
      <c r="F668" s="319"/>
      <c r="G668" s="319"/>
      <c r="H668" s="319"/>
      <c r="I668" s="319"/>
      <c r="J668" s="319"/>
      <c r="K668" s="319"/>
      <c r="L668" s="319"/>
      <c r="M668" s="319"/>
    </row>
    <row r="669" spans="1:13" x14ac:dyDescent="0.3">
      <c r="A669" s="319"/>
      <c r="B669" s="319"/>
      <c r="C669" s="319"/>
      <c r="D669" s="319"/>
      <c r="E669" s="755"/>
      <c r="F669" s="319"/>
      <c r="G669" s="319"/>
      <c r="H669" s="319"/>
      <c r="I669" s="319"/>
      <c r="J669" s="319"/>
      <c r="K669" s="319"/>
      <c r="L669" s="319"/>
      <c r="M669" s="319"/>
    </row>
    <row r="670" spans="1:13" x14ac:dyDescent="0.3">
      <c r="A670" s="319"/>
      <c r="B670" s="319"/>
      <c r="C670" s="319"/>
      <c r="D670" s="319"/>
      <c r="E670" s="755"/>
      <c r="F670" s="319"/>
      <c r="G670" s="319"/>
      <c r="H670" s="319"/>
      <c r="I670" s="319"/>
      <c r="J670" s="319"/>
      <c r="K670" s="319"/>
      <c r="L670" s="319"/>
      <c r="M670" s="319"/>
    </row>
    <row r="671" spans="1:13" x14ac:dyDescent="0.3">
      <c r="A671" s="319"/>
      <c r="B671" s="319"/>
      <c r="C671" s="319"/>
      <c r="D671" s="319"/>
      <c r="E671" s="755"/>
      <c r="F671" s="319"/>
      <c r="G671" s="319"/>
      <c r="H671" s="319"/>
      <c r="I671" s="319"/>
      <c r="J671" s="319"/>
      <c r="K671" s="319"/>
      <c r="L671" s="319"/>
      <c r="M671" s="319"/>
    </row>
    <row r="672" spans="1:13" x14ac:dyDescent="0.3">
      <c r="A672" s="319"/>
      <c r="B672" s="319"/>
      <c r="C672" s="319"/>
      <c r="D672" s="319"/>
      <c r="E672" s="755"/>
      <c r="F672" s="319"/>
      <c r="G672" s="319"/>
      <c r="H672" s="319"/>
      <c r="I672" s="319"/>
      <c r="J672" s="319"/>
      <c r="K672" s="319"/>
      <c r="L672" s="319"/>
      <c r="M672" s="319"/>
    </row>
    <row r="673" spans="1:13" x14ac:dyDescent="0.3">
      <c r="A673" s="319"/>
      <c r="B673" s="319"/>
      <c r="C673" s="319"/>
      <c r="D673" s="319"/>
      <c r="E673" s="755"/>
      <c r="F673" s="319"/>
      <c r="G673" s="319"/>
      <c r="H673" s="319"/>
      <c r="I673" s="319"/>
      <c r="J673" s="319"/>
      <c r="K673" s="319"/>
      <c r="L673" s="319"/>
      <c r="M673" s="319"/>
    </row>
    <row r="674" spans="1:13" x14ac:dyDescent="0.3">
      <c r="A674" s="319"/>
      <c r="B674" s="319"/>
      <c r="C674" s="319"/>
      <c r="D674" s="319"/>
      <c r="E674" s="755"/>
      <c r="F674" s="319"/>
      <c r="G674" s="319"/>
      <c r="H674" s="319"/>
      <c r="I674" s="319"/>
      <c r="J674" s="319"/>
      <c r="K674" s="319"/>
      <c r="L674" s="319"/>
      <c r="M674" s="319"/>
    </row>
    <row r="675" spans="1:13" x14ac:dyDescent="0.3">
      <c r="A675" s="319"/>
      <c r="B675" s="319"/>
      <c r="C675" s="319"/>
      <c r="D675" s="319"/>
      <c r="E675" s="755"/>
      <c r="F675" s="319"/>
      <c r="G675" s="319"/>
      <c r="H675" s="319"/>
      <c r="I675" s="319"/>
      <c r="J675" s="319"/>
      <c r="K675" s="319"/>
      <c r="L675" s="319"/>
      <c r="M675" s="319"/>
    </row>
    <row r="676" spans="1:13" x14ac:dyDescent="0.3">
      <c r="A676" s="319"/>
      <c r="B676" s="319"/>
      <c r="C676" s="319"/>
      <c r="D676" s="319"/>
      <c r="E676" s="755"/>
      <c r="F676" s="319"/>
      <c r="G676" s="319"/>
      <c r="H676" s="319"/>
      <c r="I676" s="319"/>
      <c r="J676" s="319"/>
      <c r="K676" s="319"/>
      <c r="L676" s="319"/>
      <c r="M676" s="319"/>
    </row>
    <row r="677" spans="1:13" x14ac:dyDescent="0.3">
      <c r="A677" s="319"/>
      <c r="B677" s="319"/>
      <c r="C677" s="319"/>
      <c r="D677" s="319"/>
      <c r="E677" s="755"/>
      <c r="F677" s="319"/>
      <c r="G677" s="319"/>
      <c r="H677" s="319"/>
      <c r="I677" s="319"/>
      <c r="J677" s="319"/>
      <c r="K677" s="319"/>
      <c r="L677" s="319"/>
      <c r="M677" s="319"/>
    </row>
    <row r="678" spans="1:13" x14ac:dyDescent="0.3">
      <c r="A678" s="319"/>
      <c r="B678" s="319"/>
      <c r="C678" s="319"/>
      <c r="D678" s="319"/>
      <c r="E678" s="755"/>
      <c r="F678" s="319"/>
      <c r="G678" s="319"/>
      <c r="H678" s="319"/>
      <c r="I678" s="319"/>
      <c r="J678" s="319"/>
      <c r="K678" s="319"/>
      <c r="L678" s="319"/>
      <c r="M678" s="319"/>
    </row>
    <row r="679" spans="1:13" x14ac:dyDescent="0.3">
      <c r="A679" s="319"/>
      <c r="B679" s="319"/>
      <c r="C679" s="319"/>
      <c r="D679" s="319"/>
      <c r="E679" s="755"/>
      <c r="F679" s="319"/>
      <c r="G679" s="319"/>
      <c r="H679" s="319"/>
      <c r="I679" s="319"/>
      <c r="J679" s="319"/>
      <c r="K679" s="319"/>
      <c r="L679" s="319"/>
      <c r="M679" s="319"/>
    </row>
    <row r="680" spans="1:13" x14ac:dyDescent="0.3">
      <c r="A680" s="319"/>
      <c r="B680" s="319"/>
      <c r="C680" s="319"/>
      <c r="D680" s="319"/>
      <c r="E680" s="755"/>
      <c r="F680" s="319"/>
      <c r="G680" s="319"/>
      <c r="H680" s="319"/>
      <c r="I680" s="319"/>
      <c r="J680" s="319"/>
      <c r="K680" s="319"/>
      <c r="L680" s="319"/>
      <c r="M680" s="319"/>
    </row>
    <row r="681" spans="1:13" x14ac:dyDescent="0.3">
      <c r="A681" s="319"/>
      <c r="B681" s="319"/>
      <c r="C681" s="319"/>
      <c r="D681" s="319"/>
      <c r="E681" s="755"/>
      <c r="F681" s="319"/>
      <c r="G681" s="319"/>
      <c r="H681" s="319"/>
      <c r="I681" s="319"/>
      <c r="J681" s="319"/>
      <c r="K681" s="319"/>
      <c r="L681" s="319"/>
      <c r="M681" s="319"/>
    </row>
    <row r="682" spans="1:13" x14ac:dyDescent="0.3">
      <c r="A682" s="319"/>
      <c r="B682" s="319"/>
      <c r="C682" s="319"/>
      <c r="D682" s="319"/>
      <c r="E682" s="755"/>
      <c r="F682" s="319"/>
      <c r="G682" s="319"/>
      <c r="H682" s="319"/>
      <c r="I682" s="319"/>
      <c r="J682" s="319"/>
      <c r="K682" s="319"/>
      <c r="L682" s="319"/>
      <c r="M682" s="319"/>
    </row>
    <row r="683" spans="1:13" x14ac:dyDescent="0.3">
      <c r="A683" s="319"/>
      <c r="B683" s="319"/>
      <c r="C683" s="319"/>
      <c r="D683" s="319"/>
      <c r="E683" s="755"/>
      <c r="F683" s="319"/>
      <c r="G683" s="319"/>
      <c r="H683" s="319"/>
      <c r="I683" s="319"/>
      <c r="J683" s="319"/>
      <c r="K683" s="319"/>
      <c r="L683" s="319"/>
      <c r="M683" s="319"/>
    </row>
    <row r="684" spans="1:13" x14ac:dyDescent="0.3">
      <c r="A684" s="319"/>
      <c r="B684" s="319"/>
      <c r="C684" s="319"/>
      <c r="D684" s="319"/>
      <c r="E684" s="755"/>
      <c r="F684" s="319"/>
      <c r="G684" s="319"/>
      <c r="H684" s="319"/>
      <c r="I684" s="319"/>
      <c r="J684" s="319"/>
      <c r="K684" s="319"/>
      <c r="L684" s="319"/>
      <c r="M684" s="319"/>
    </row>
    <row r="685" spans="1:13" x14ac:dyDescent="0.3">
      <c r="A685" s="319"/>
      <c r="B685" s="319"/>
      <c r="C685" s="319"/>
      <c r="D685" s="319"/>
      <c r="E685" s="755"/>
      <c r="F685" s="319"/>
      <c r="G685" s="319"/>
      <c r="H685" s="319"/>
      <c r="I685" s="319"/>
      <c r="J685" s="319"/>
      <c r="K685" s="319"/>
      <c r="L685" s="319"/>
      <c r="M685" s="319"/>
    </row>
    <row r="686" spans="1:13" x14ac:dyDescent="0.3">
      <c r="A686" s="319"/>
      <c r="B686" s="319"/>
      <c r="C686" s="319"/>
      <c r="D686" s="319"/>
      <c r="E686" s="755"/>
      <c r="F686" s="319"/>
      <c r="G686" s="319"/>
      <c r="H686" s="319"/>
      <c r="I686" s="319"/>
      <c r="J686" s="319"/>
      <c r="K686" s="319"/>
      <c r="L686" s="319"/>
      <c r="M686" s="319"/>
    </row>
    <row r="687" spans="1:13" x14ac:dyDescent="0.3">
      <c r="A687" s="319"/>
      <c r="B687" s="319"/>
      <c r="C687" s="319"/>
      <c r="D687" s="319"/>
      <c r="E687" s="755"/>
      <c r="F687" s="319"/>
      <c r="G687" s="319"/>
      <c r="H687" s="319"/>
      <c r="I687" s="319"/>
      <c r="J687" s="319"/>
      <c r="K687" s="319"/>
      <c r="L687" s="319"/>
      <c r="M687" s="319"/>
    </row>
    <row r="688" spans="1:13" x14ac:dyDescent="0.3">
      <c r="A688" s="319"/>
      <c r="B688" s="319"/>
      <c r="C688" s="319"/>
      <c r="D688" s="319"/>
      <c r="E688" s="755"/>
      <c r="F688" s="319"/>
      <c r="G688" s="319"/>
      <c r="H688" s="319"/>
      <c r="I688" s="319"/>
      <c r="J688" s="319"/>
      <c r="K688" s="319"/>
      <c r="L688" s="319"/>
      <c r="M688" s="319"/>
    </row>
    <row r="689" spans="1:13" x14ac:dyDescent="0.3">
      <c r="A689" s="319"/>
      <c r="B689" s="319"/>
      <c r="C689" s="319"/>
      <c r="D689" s="319"/>
      <c r="E689" s="755"/>
      <c r="F689" s="319"/>
      <c r="G689" s="319"/>
      <c r="H689" s="319"/>
      <c r="I689" s="319"/>
      <c r="J689" s="319"/>
      <c r="K689" s="319"/>
      <c r="L689" s="319"/>
      <c r="M689" s="319"/>
    </row>
    <row r="690" spans="1:13" x14ac:dyDescent="0.3">
      <c r="A690" s="319"/>
      <c r="B690" s="319"/>
      <c r="C690" s="319"/>
      <c r="D690" s="319"/>
      <c r="E690" s="755"/>
      <c r="F690" s="319"/>
      <c r="G690" s="319"/>
      <c r="H690" s="319"/>
      <c r="I690" s="319"/>
      <c r="J690" s="319"/>
      <c r="K690" s="319"/>
      <c r="L690" s="319"/>
      <c r="M690" s="319"/>
    </row>
    <row r="691" spans="1:13" x14ac:dyDescent="0.3">
      <c r="A691" s="319"/>
      <c r="B691" s="319"/>
      <c r="C691" s="319"/>
      <c r="D691" s="319"/>
      <c r="E691" s="755"/>
      <c r="F691" s="319"/>
      <c r="G691" s="319"/>
      <c r="H691" s="319"/>
      <c r="I691" s="319"/>
      <c r="J691" s="319"/>
      <c r="K691" s="319"/>
      <c r="L691" s="319"/>
      <c r="M691" s="319"/>
    </row>
    <row r="692" spans="1:13" x14ac:dyDescent="0.3">
      <c r="A692" s="319"/>
      <c r="B692" s="319"/>
      <c r="C692" s="319"/>
      <c r="D692" s="319"/>
      <c r="E692" s="755"/>
      <c r="F692" s="319"/>
      <c r="G692" s="319"/>
      <c r="H692" s="319"/>
      <c r="I692" s="319"/>
      <c r="J692" s="319"/>
      <c r="K692" s="319"/>
      <c r="L692" s="319"/>
      <c r="M692" s="319"/>
    </row>
    <row r="693" spans="1:13" x14ac:dyDescent="0.3">
      <c r="A693" s="319"/>
      <c r="B693" s="319"/>
      <c r="C693" s="319"/>
      <c r="D693" s="319"/>
      <c r="E693" s="755"/>
      <c r="F693" s="319"/>
      <c r="G693" s="319"/>
      <c r="H693" s="319"/>
      <c r="I693" s="319"/>
      <c r="J693" s="319"/>
      <c r="K693" s="319"/>
      <c r="L693" s="319"/>
      <c r="M693" s="319"/>
    </row>
    <row r="694" spans="1:13" x14ac:dyDescent="0.3">
      <c r="A694" s="319"/>
      <c r="B694" s="319"/>
      <c r="C694" s="319"/>
      <c r="D694" s="319"/>
      <c r="E694" s="755"/>
      <c r="F694" s="319"/>
      <c r="G694" s="319"/>
      <c r="H694" s="319"/>
      <c r="I694" s="319"/>
      <c r="J694" s="319"/>
      <c r="K694" s="319"/>
      <c r="L694" s="319"/>
      <c r="M694" s="319"/>
    </row>
    <row r="695" spans="1:13" x14ac:dyDescent="0.3">
      <c r="A695" s="319"/>
      <c r="B695" s="319"/>
      <c r="C695" s="319"/>
      <c r="D695" s="319"/>
      <c r="E695" s="755"/>
      <c r="F695" s="319"/>
      <c r="G695" s="319"/>
      <c r="H695" s="319"/>
      <c r="I695" s="319"/>
      <c r="J695" s="319"/>
      <c r="K695" s="319"/>
      <c r="L695" s="319"/>
      <c r="M695" s="319"/>
    </row>
    <row r="696" spans="1:13" x14ac:dyDescent="0.3">
      <c r="A696" s="319"/>
      <c r="B696" s="319"/>
      <c r="C696" s="319"/>
      <c r="D696" s="319"/>
      <c r="E696" s="755"/>
      <c r="F696" s="319"/>
      <c r="G696" s="319"/>
      <c r="H696" s="319"/>
      <c r="I696" s="319"/>
      <c r="J696" s="319"/>
      <c r="K696" s="319"/>
      <c r="L696" s="319"/>
      <c r="M696" s="319"/>
    </row>
    <row r="697" spans="1:13" x14ac:dyDescent="0.3">
      <c r="A697" s="319"/>
      <c r="B697" s="319"/>
      <c r="C697" s="319"/>
      <c r="D697" s="319"/>
      <c r="E697" s="755"/>
      <c r="F697" s="319"/>
      <c r="G697" s="319"/>
      <c r="H697" s="319"/>
      <c r="I697" s="319"/>
      <c r="J697" s="319"/>
      <c r="K697" s="319"/>
      <c r="L697" s="319"/>
      <c r="M697" s="319"/>
    </row>
    <row r="698" spans="1:13" x14ac:dyDescent="0.3">
      <c r="A698" s="319"/>
      <c r="B698" s="319"/>
      <c r="C698" s="319"/>
      <c r="D698" s="319"/>
      <c r="E698" s="755"/>
      <c r="F698" s="319"/>
      <c r="G698" s="319"/>
      <c r="H698" s="319"/>
      <c r="I698" s="319"/>
      <c r="J698" s="319"/>
      <c r="K698" s="319"/>
      <c r="L698" s="319"/>
      <c r="M698" s="319"/>
    </row>
    <row r="699" spans="1:13" x14ac:dyDescent="0.3">
      <c r="A699" s="319"/>
      <c r="B699" s="319"/>
      <c r="C699" s="319"/>
      <c r="D699" s="319"/>
      <c r="E699" s="755"/>
      <c r="F699" s="319"/>
      <c r="G699" s="319"/>
      <c r="H699" s="319"/>
      <c r="I699" s="319"/>
      <c r="J699" s="319"/>
      <c r="K699" s="319"/>
      <c r="L699" s="319"/>
      <c r="M699" s="319"/>
    </row>
    <row r="700" spans="1:13" x14ac:dyDescent="0.3">
      <c r="A700" s="319"/>
      <c r="B700" s="319"/>
      <c r="C700" s="319"/>
      <c r="D700" s="319"/>
      <c r="E700" s="755"/>
      <c r="F700" s="319"/>
      <c r="G700" s="319"/>
      <c r="H700" s="319"/>
      <c r="I700" s="319"/>
      <c r="J700" s="319"/>
      <c r="K700" s="319"/>
      <c r="L700" s="319"/>
      <c r="M700" s="319"/>
    </row>
    <row r="701" spans="1:13" x14ac:dyDescent="0.3">
      <c r="A701" s="319"/>
      <c r="B701" s="319"/>
      <c r="C701" s="319"/>
      <c r="D701" s="319"/>
      <c r="E701" s="755"/>
      <c r="F701" s="319"/>
      <c r="G701" s="319"/>
      <c r="H701" s="319"/>
      <c r="I701" s="319"/>
      <c r="J701" s="319"/>
      <c r="K701" s="319"/>
      <c r="L701" s="319"/>
      <c r="M701" s="319"/>
    </row>
    <row r="702" spans="1:13" x14ac:dyDescent="0.3">
      <c r="A702" s="319"/>
      <c r="B702" s="319"/>
      <c r="C702" s="319"/>
      <c r="D702" s="319"/>
      <c r="E702" s="755"/>
      <c r="F702" s="319"/>
      <c r="G702" s="319"/>
      <c r="H702" s="319"/>
      <c r="I702" s="319"/>
      <c r="J702" s="319"/>
      <c r="K702" s="319"/>
      <c r="L702" s="319"/>
      <c r="M702" s="319"/>
    </row>
    <row r="703" spans="1:13" x14ac:dyDescent="0.3">
      <c r="A703" s="319"/>
      <c r="B703" s="319"/>
      <c r="C703" s="319"/>
      <c r="D703" s="319"/>
      <c r="E703" s="755"/>
      <c r="F703" s="319"/>
      <c r="G703" s="319"/>
      <c r="H703" s="319"/>
      <c r="I703" s="319"/>
      <c r="J703" s="319"/>
      <c r="K703" s="319"/>
      <c r="L703" s="319"/>
      <c r="M703" s="319"/>
    </row>
    <row r="704" spans="1:13" x14ac:dyDescent="0.3">
      <c r="A704" s="319"/>
      <c r="B704" s="319"/>
      <c r="C704" s="319"/>
      <c r="D704" s="319"/>
      <c r="E704" s="755"/>
      <c r="F704" s="319"/>
      <c r="G704" s="319"/>
      <c r="H704" s="319"/>
      <c r="I704" s="319"/>
      <c r="J704" s="319"/>
      <c r="K704" s="319"/>
      <c r="L704" s="319"/>
      <c r="M704" s="319"/>
    </row>
    <row r="705" spans="1:13" x14ac:dyDescent="0.3">
      <c r="A705" s="319"/>
      <c r="B705" s="319"/>
      <c r="C705" s="319"/>
      <c r="D705" s="319"/>
      <c r="E705" s="755"/>
      <c r="F705" s="319"/>
      <c r="G705" s="319"/>
      <c r="H705" s="319"/>
      <c r="I705" s="319"/>
      <c r="J705" s="319"/>
      <c r="K705" s="319"/>
      <c r="L705" s="319"/>
      <c r="M705" s="319"/>
    </row>
    <row r="706" spans="1:13" x14ac:dyDescent="0.3">
      <c r="A706" s="319"/>
      <c r="B706" s="319"/>
      <c r="C706" s="319"/>
      <c r="D706" s="319"/>
      <c r="E706" s="755"/>
      <c r="F706" s="319"/>
      <c r="G706" s="319"/>
      <c r="H706" s="319"/>
      <c r="I706" s="319"/>
      <c r="J706" s="319"/>
      <c r="K706" s="319"/>
      <c r="L706" s="319"/>
      <c r="M706" s="319"/>
    </row>
    <row r="707" spans="1:13" x14ac:dyDescent="0.3">
      <c r="A707" s="319"/>
      <c r="B707" s="319"/>
      <c r="C707" s="319"/>
      <c r="D707" s="319"/>
      <c r="E707" s="755"/>
      <c r="F707" s="319"/>
      <c r="G707" s="319"/>
      <c r="H707" s="319"/>
      <c r="I707" s="319"/>
      <c r="J707" s="319"/>
      <c r="K707" s="319"/>
      <c r="L707" s="319"/>
      <c r="M707" s="319"/>
    </row>
    <row r="708" spans="1:13" x14ac:dyDescent="0.3">
      <c r="A708" s="319"/>
      <c r="B708" s="319"/>
      <c r="C708" s="319"/>
      <c r="D708" s="319"/>
      <c r="E708" s="755"/>
      <c r="F708" s="319"/>
      <c r="G708" s="319"/>
      <c r="H708" s="319"/>
      <c r="I708" s="319"/>
      <c r="J708" s="319"/>
      <c r="K708" s="319"/>
      <c r="L708" s="319"/>
      <c r="M708" s="319"/>
    </row>
    <row r="709" spans="1:13" x14ac:dyDescent="0.3">
      <c r="A709" s="319"/>
      <c r="B709" s="319"/>
      <c r="C709" s="319"/>
      <c r="D709" s="319"/>
      <c r="E709" s="755"/>
      <c r="F709" s="319"/>
      <c r="G709" s="319"/>
      <c r="H709" s="319"/>
      <c r="I709" s="319"/>
      <c r="J709" s="319"/>
      <c r="K709" s="319"/>
      <c r="L709" s="319"/>
      <c r="M709" s="319"/>
    </row>
    <row r="710" spans="1:13" x14ac:dyDescent="0.3">
      <c r="A710" s="319"/>
      <c r="B710" s="319"/>
      <c r="C710" s="319"/>
      <c r="D710" s="319"/>
      <c r="E710" s="755"/>
      <c r="F710" s="319"/>
      <c r="G710" s="319"/>
      <c r="H710" s="319"/>
      <c r="I710" s="319"/>
      <c r="J710" s="319"/>
      <c r="K710" s="319"/>
      <c r="L710" s="319"/>
      <c r="M710" s="319"/>
    </row>
    <row r="711" spans="1:13" x14ac:dyDescent="0.3">
      <c r="A711" s="319"/>
      <c r="B711" s="319"/>
      <c r="C711" s="319"/>
      <c r="D711" s="319"/>
      <c r="E711" s="755"/>
      <c r="F711" s="319"/>
      <c r="G711" s="319"/>
      <c r="H711" s="319"/>
      <c r="I711" s="319"/>
      <c r="J711" s="319"/>
      <c r="K711" s="319"/>
      <c r="L711" s="319"/>
      <c r="M711" s="319"/>
    </row>
    <row r="712" spans="1:13" x14ac:dyDescent="0.3">
      <c r="A712" s="319"/>
      <c r="B712" s="319"/>
      <c r="C712" s="319"/>
      <c r="D712" s="319"/>
      <c r="E712" s="755"/>
      <c r="F712" s="319"/>
      <c r="G712" s="319"/>
      <c r="H712" s="319"/>
      <c r="I712" s="319"/>
      <c r="J712" s="319"/>
      <c r="K712" s="319"/>
      <c r="L712" s="319"/>
      <c r="M712" s="319"/>
    </row>
    <row r="713" spans="1:13" x14ac:dyDescent="0.3">
      <c r="A713" s="319"/>
      <c r="B713" s="319"/>
      <c r="C713" s="319"/>
      <c r="D713" s="319"/>
      <c r="E713" s="755"/>
      <c r="F713" s="319"/>
      <c r="G713" s="319"/>
      <c r="H713" s="319"/>
      <c r="I713" s="319"/>
      <c r="J713" s="319"/>
      <c r="K713" s="319"/>
      <c r="L713" s="319"/>
      <c r="M713" s="319"/>
    </row>
    <row r="714" spans="1:13" x14ac:dyDescent="0.3">
      <c r="A714" s="319"/>
      <c r="B714" s="319"/>
      <c r="C714" s="319"/>
      <c r="D714" s="319"/>
      <c r="E714" s="755"/>
      <c r="F714" s="319"/>
      <c r="G714" s="319"/>
      <c r="H714" s="319"/>
      <c r="I714" s="319"/>
      <c r="J714" s="319"/>
      <c r="K714" s="319"/>
      <c r="L714" s="319"/>
      <c r="M714" s="319"/>
    </row>
    <row r="715" spans="1:13" x14ac:dyDescent="0.3">
      <c r="A715" s="319"/>
      <c r="B715" s="319"/>
      <c r="C715" s="319"/>
      <c r="D715" s="319"/>
      <c r="E715" s="755"/>
      <c r="F715" s="319"/>
      <c r="G715" s="319"/>
      <c r="H715" s="319"/>
      <c r="I715" s="319"/>
      <c r="J715" s="319"/>
      <c r="K715" s="319"/>
      <c r="L715" s="319"/>
      <c r="M715" s="319"/>
    </row>
    <row r="716" spans="1:13" x14ac:dyDescent="0.3">
      <c r="A716" s="319"/>
      <c r="B716" s="319"/>
      <c r="C716" s="319"/>
      <c r="D716" s="319"/>
      <c r="E716" s="755"/>
      <c r="F716" s="319"/>
      <c r="G716" s="319"/>
      <c r="H716" s="319"/>
      <c r="I716" s="319"/>
      <c r="J716" s="319"/>
      <c r="K716" s="319"/>
      <c r="L716" s="319"/>
      <c r="M716" s="319"/>
    </row>
    <row r="717" spans="1:13" x14ac:dyDescent="0.3">
      <c r="A717" s="319"/>
      <c r="B717" s="319"/>
      <c r="C717" s="319"/>
      <c r="D717" s="319"/>
      <c r="E717" s="755"/>
      <c r="F717" s="319"/>
      <c r="G717" s="319"/>
      <c r="H717" s="319"/>
      <c r="I717" s="319"/>
      <c r="J717" s="319"/>
      <c r="K717" s="319"/>
      <c r="L717" s="319"/>
      <c r="M717" s="319"/>
    </row>
    <row r="718" spans="1:13" x14ac:dyDescent="0.3">
      <c r="A718" s="319"/>
      <c r="B718" s="319"/>
      <c r="C718" s="319"/>
      <c r="D718" s="319"/>
      <c r="E718" s="755"/>
      <c r="F718" s="319"/>
      <c r="G718" s="319"/>
      <c r="H718" s="319"/>
      <c r="I718" s="319"/>
      <c r="J718" s="319"/>
      <c r="K718" s="319"/>
      <c r="L718" s="319"/>
      <c r="M718" s="319"/>
    </row>
    <row r="719" spans="1:13" x14ac:dyDescent="0.3">
      <c r="A719" s="319"/>
      <c r="B719" s="319"/>
      <c r="C719" s="319"/>
      <c r="D719" s="319"/>
      <c r="E719" s="755"/>
      <c r="F719" s="319"/>
      <c r="G719" s="319"/>
      <c r="H719" s="319"/>
      <c r="I719" s="319"/>
      <c r="J719" s="319"/>
      <c r="K719" s="319"/>
      <c r="L719" s="319"/>
      <c r="M719" s="319"/>
    </row>
    <row r="720" spans="1:13" x14ac:dyDescent="0.3">
      <c r="A720" s="319"/>
      <c r="B720" s="319"/>
      <c r="C720" s="319"/>
      <c r="D720" s="319"/>
      <c r="E720" s="755"/>
      <c r="F720" s="319"/>
      <c r="G720" s="319"/>
      <c r="H720" s="319"/>
      <c r="I720" s="319"/>
      <c r="J720" s="319"/>
      <c r="K720" s="319"/>
      <c r="L720" s="319"/>
      <c r="M720" s="319"/>
    </row>
    <row r="721" spans="1:13" x14ac:dyDescent="0.3">
      <c r="A721" s="319"/>
      <c r="B721" s="319"/>
      <c r="C721" s="319"/>
      <c r="D721" s="319"/>
      <c r="E721" s="755"/>
      <c r="F721" s="319"/>
      <c r="G721" s="319"/>
      <c r="H721" s="319"/>
      <c r="I721" s="319"/>
      <c r="J721" s="319"/>
      <c r="K721" s="319"/>
      <c r="L721" s="319"/>
      <c r="M721" s="319"/>
    </row>
    <row r="722" spans="1:13" x14ac:dyDescent="0.3">
      <c r="A722" s="319"/>
      <c r="B722" s="319"/>
      <c r="C722" s="319"/>
      <c r="D722" s="319"/>
      <c r="E722" s="755"/>
      <c r="F722" s="319"/>
      <c r="G722" s="319"/>
      <c r="H722" s="319"/>
      <c r="I722" s="319"/>
      <c r="J722" s="319"/>
      <c r="K722" s="319"/>
      <c r="L722" s="319"/>
      <c r="M722" s="319"/>
    </row>
    <row r="723" spans="1:13" x14ac:dyDescent="0.3">
      <c r="A723" s="319"/>
      <c r="B723" s="319"/>
      <c r="C723" s="319"/>
      <c r="D723" s="319"/>
      <c r="E723" s="755"/>
      <c r="F723" s="319"/>
      <c r="G723" s="319"/>
      <c r="H723" s="319"/>
      <c r="I723" s="319"/>
      <c r="J723" s="319"/>
      <c r="K723" s="319"/>
      <c r="L723" s="319"/>
      <c r="M723" s="319"/>
    </row>
    <row r="724" spans="1:13" x14ac:dyDescent="0.3">
      <c r="A724" s="319"/>
      <c r="B724" s="319"/>
      <c r="C724" s="319"/>
      <c r="D724" s="319"/>
      <c r="E724" s="755"/>
      <c r="F724" s="319"/>
      <c r="G724" s="319"/>
      <c r="H724" s="319"/>
      <c r="I724" s="319"/>
      <c r="J724" s="319"/>
      <c r="K724" s="319"/>
      <c r="L724" s="319"/>
      <c r="M724" s="319"/>
    </row>
    <row r="725" spans="1:13" x14ac:dyDescent="0.3">
      <c r="A725" s="319"/>
      <c r="B725" s="319"/>
      <c r="C725" s="319"/>
      <c r="D725" s="319"/>
      <c r="E725" s="755"/>
      <c r="F725" s="319"/>
      <c r="G725" s="319"/>
      <c r="H725" s="319"/>
      <c r="I725" s="319"/>
      <c r="J725" s="319"/>
      <c r="K725" s="319"/>
      <c r="L725" s="319"/>
      <c r="M725" s="319"/>
    </row>
    <row r="726" spans="1:13" x14ac:dyDescent="0.3">
      <c r="A726" s="319"/>
      <c r="B726" s="319"/>
      <c r="C726" s="319"/>
      <c r="D726" s="319"/>
      <c r="E726" s="755"/>
      <c r="F726" s="319"/>
      <c r="G726" s="319"/>
      <c r="H726" s="319"/>
      <c r="I726" s="319"/>
      <c r="J726" s="319"/>
      <c r="K726" s="319"/>
      <c r="L726" s="319"/>
      <c r="M726" s="319"/>
    </row>
    <row r="727" spans="1:13" x14ac:dyDescent="0.3">
      <c r="A727" s="319"/>
      <c r="B727" s="319"/>
      <c r="C727" s="319"/>
      <c r="D727" s="319"/>
      <c r="E727" s="755"/>
      <c r="F727" s="319"/>
      <c r="G727" s="319"/>
      <c r="H727" s="319"/>
      <c r="I727" s="319"/>
      <c r="J727" s="319"/>
      <c r="K727" s="319"/>
      <c r="L727" s="319"/>
      <c r="M727" s="319"/>
    </row>
    <row r="728" spans="1:13" x14ac:dyDescent="0.3">
      <c r="A728" s="319"/>
      <c r="B728" s="319"/>
      <c r="C728" s="319"/>
      <c r="D728" s="319"/>
      <c r="E728" s="755"/>
      <c r="F728" s="319"/>
      <c r="G728" s="319"/>
      <c r="H728" s="319"/>
      <c r="I728" s="319"/>
      <c r="J728" s="319"/>
      <c r="K728" s="319"/>
      <c r="L728" s="319"/>
      <c r="M728" s="319"/>
    </row>
    <row r="729" spans="1:13" x14ac:dyDescent="0.3">
      <c r="A729" s="319"/>
      <c r="B729" s="319"/>
      <c r="C729" s="319"/>
      <c r="D729" s="319"/>
      <c r="E729" s="755"/>
      <c r="F729" s="319"/>
      <c r="G729" s="319"/>
      <c r="H729" s="319"/>
      <c r="I729" s="319"/>
      <c r="J729" s="319"/>
      <c r="K729" s="319"/>
      <c r="L729" s="319"/>
      <c r="M729" s="319"/>
    </row>
    <row r="730" spans="1:13" x14ac:dyDescent="0.3">
      <c r="A730" s="319"/>
      <c r="B730" s="319"/>
      <c r="C730" s="319"/>
      <c r="D730" s="319"/>
      <c r="E730" s="755"/>
      <c r="F730" s="319"/>
      <c r="G730" s="319"/>
      <c r="H730" s="319"/>
      <c r="I730" s="319"/>
      <c r="J730" s="319"/>
      <c r="K730" s="319"/>
      <c r="L730" s="319"/>
      <c r="M730" s="319"/>
    </row>
    <row r="731" spans="1:13" x14ac:dyDescent="0.3">
      <c r="A731" s="319"/>
      <c r="B731" s="319"/>
      <c r="C731" s="319"/>
      <c r="D731" s="319"/>
      <c r="E731" s="755"/>
      <c r="F731" s="319"/>
      <c r="G731" s="319"/>
      <c r="H731" s="319"/>
      <c r="I731" s="319"/>
      <c r="J731" s="319"/>
      <c r="K731" s="319"/>
      <c r="L731" s="319"/>
      <c r="M731" s="319"/>
    </row>
    <row r="732" spans="1:13" x14ac:dyDescent="0.3">
      <c r="A732" s="319"/>
      <c r="B732" s="319"/>
      <c r="C732" s="319"/>
      <c r="D732" s="319"/>
      <c r="E732" s="755"/>
      <c r="F732" s="319"/>
      <c r="G732" s="319"/>
      <c r="H732" s="319"/>
      <c r="I732" s="319"/>
      <c r="J732" s="319"/>
      <c r="K732" s="319"/>
      <c r="L732" s="319"/>
      <c r="M732" s="319"/>
    </row>
    <row r="733" spans="1:13" x14ac:dyDescent="0.3">
      <c r="A733" s="319"/>
      <c r="B733" s="319"/>
      <c r="C733" s="319"/>
      <c r="D733" s="319"/>
      <c r="E733" s="755"/>
      <c r="F733" s="319"/>
      <c r="G733" s="319"/>
      <c r="H733" s="319"/>
      <c r="I733" s="319"/>
      <c r="J733" s="319"/>
      <c r="K733" s="319"/>
      <c r="L733" s="319"/>
      <c r="M733" s="319"/>
    </row>
    <row r="734" spans="1:13" x14ac:dyDescent="0.3">
      <c r="A734" s="319"/>
      <c r="B734" s="319"/>
      <c r="C734" s="319"/>
      <c r="D734" s="319"/>
      <c r="E734" s="755"/>
      <c r="F734" s="319"/>
      <c r="G734" s="319"/>
      <c r="H734" s="319"/>
      <c r="I734" s="319"/>
      <c r="J734" s="319"/>
      <c r="K734" s="319"/>
      <c r="L734" s="319"/>
      <c r="M734" s="319"/>
    </row>
    <row r="735" spans="1:13" x14ac:dyDescent="0.3">
      <c r="A735" s="319"/>
      <c r="B735" s="319"/>
      <c r="C735" s="319"/>
      <c r="D735" s="319"/>
      <c r="E735" s="755"/>
      <c r="F735" s="319"/>
      <c r="G735" s="319"/>
      <c r="H735" s="319"/>
      <c r="I735" s="319"/>
      <c r="J735" s="319"/>
      <c r="K735" s="319"/>
      <c r="L735" s="319"/>
      <c r="M735" s="319"/>
    </row>
    <row r="736" spans="1:13" x14ac:dyDescent="0.3">
      <c r="A736" s="319"/>
      <c r="B736" s="319"/>
      <c r="C736" s="319"/>
      <c r="D736" s="319"/>
      <c r="E736" s="755"/>
      <c r="F736" s="319"/>
      <c r="G736" s="319"/>
      <c r="H736" s="319"/>
      <c r="I736" s="319"/>
      <c r="J736" s="319"/>
      <c r="K736" s="319"/>
      <c r="L736" s="319"/>
      <c r="M736" s="319"/>
    </row>
    <row r="737" spans="1:13" x14ac:dyDescent="0.3">
      <c r="A737" s="319"/>
      <c r="B737" s="319"/>
      <c r="C737" s="319"/>
      <c r="D737" s="319"/>
      <c r="E737" s="755"/>
      <c r="F737" s="319"/>
      <c r="G737" s="319"/>
      <c r="H737" s="319"/>
      <c r="I737" s="319"/>
      <c r="J737" s="319"/>
      <c r="K737" s="319"/>
      <c r="L737" s="319"/>
      <c r="M737" s="319"/>
    </row>
    <row r="738" spans="1:13" x14ac:dyDescent="0.3">
      <c r="A738" s="319"/>
      <c r="B738" s="319"/>
      <c r="C738" s="319"/>
      <c r="D738" s="319"/>
      <c r="E738" s="755"/>
      <c r="F738" s="319"/>
      <c r="G738" s="319"/>
      <c r="H738" s="319"/>
      <c r="I738" s="319"/>
      <c r="J738" s="319"/>
      <c r="K738" s="319"/>
      <c r="L738" s="319"/>
      <c r="M738" s="319"/>
    </row>
    <row r="739" spans="1:13" x14ac:dyDescent="0.3">
      <c r="A739" s="319"/>
      <c r="B739" s="319"/>
      <c r="C739" s="319"/>
      <c r="D739" s="319"/>
      <c r="E739" s="755"/>
      <c r="F739" s="319"/>
      <c r="G739" s="319"/>
      <c r="H739" s="319"/>
      <c r="I739" s="319"/>
      <c r="J739" s="319"/>
      <c r="K739" s="319"/>
      <c r="L739" s="319"/>
      <c r="M739" s="319"/>
    </row>
    <row r="740" spans="1:13" x14ac:dyDescent="0.3">
      <c r="A740" s="319"/>
      <c r="B740" s="319"/>
      <c r="C740" s="319"/>
      <c r="D740" s="319"/>
      <c r="E740" s="755"/>
      <c r="F740" s="319"/>
      <c r="G740" s="319"/>
      <c r="H740" s="319"/>
      <c r="I740" s="319"/>
      <c r="J740" s="319"/>
      <c r="K740" s="319"/>
      <c r="L740" s="319"/>
      <c r="M740" s="319"/>
    </row>
    <row r="741" spans="1:13" x14ac:dyDescent="0.3">
      <c r="A741" s="319"/>
      <c r="B741" s="319"/>
      <c r="C741" s="319"/>
      <c r="D741" s="319"/>
      <c r="E741" s="755"/>
      <c r="F741" s="319"/>
      <c r="G741" s="319"/>
      <c r="H741" s="319"/>
      <c r="I741" s="319"/>
      <c r="J741" s="319"/>
      <c r="K741" s="319"/>
      <c r="L741" s="319"/>
      <c r="M741" s="319"/>
    </row>
    <row r="742" spans="1:13" x14ac:dyDescent="0.3">
      <c r="A742" s="319"/>
      <c r="B742" s="319"/>
      <c r="C742" s="319"/>
      <c r="D742" s="319"/>
      <c r="E742" s="755"/>
      <c r="F742" s="319"/>
      <c r="G742" s="319"/>
      <c r="H742" s="319"/>
      <c r="I742" s="319"/>
      <c r="J742" s="319"/>
      <c r="K742" s="319"/>
      <c r="L742" s="319"/>
      <c r="M742" s="319"/>
    </row>
    <row r="743" spans="1:13" x14ac:dyDescent="0.3">
      <c r="A743" s="319"/>
      <c r="B743" s="319"/>
      <c r="C743" s="319"/>
      <c r="D743" s="319"/>
      <c r="E743" s="755"/>
      <c r="F743" s="319"/>
      <c r="G743" s="319"/>
      <c r="H743" s="319"/>
      <c r="I743" s="319"/>
      <c r="J743" s="319"/>
      <c r="K743" s="319"/>
      <c r="L743" s="319"/>
      <c r="M743" s="319"/>
    </row>
    <row r="744" spans="1:13" x14ac:dyDescent="0.3">
      <c r="A744" s="319"/>
      <c r="B744" s="319"/>
      <c r="C744" s="319"/>
      <c r="D744" s="319"/>
      <c r="E744" s="755"/>
      <c r="F744" s="319"/>
      <c r="G744" s="319"/>
      <c r="H744" s="319"/>
      <c r="I744" s="319"/>
      <c r="J744" s="319"/>
      <c r="K744" s="319"/>
      <c r="L744" s="319"/>
      <c r="M744" s="319"/>
    </row>
    <row r="745" spans="1:13" x14ac:dyDescent="0.3">
      <c r="A745" s="319"/>
      <c r="B745" s="319"/>
      <c r="C745" s="319"/>
      <c r="D745" s="319"/>
      <c r="E745" s="755"/>
      <c r="F745" s="319"/>
      <c r="G745" s="319"/>
      <c r="H745" s="319"/>
      <c r="I745" s="319"/>
      <c r="J745" s="319"/>
      <c r="K745" s="319"/>
      <c r="L745" s="319"/>
      <c r="M745" s="319"/>
    </row>
    <row r="746" spans="1:13" x14ac:dyDescent="0.3">
      <c r="A746" s="319"/>
      <c r="B746" s="319"/>
      <c r="C746" s="319"/>
      <c r="D746" s="319"/>
      <c r="E746" s="755"/>
      <c r="F746" s="319"/>
      <c r="G746" s="319"/>
      <c r="H746" s="319"/>
      <c r="I746" s="319"/>
      <c r="J746" s="319"/>
      <c r="K746" s="319"/>
      <c r="L746" s="319"/>
      <c r="M746" s="319"/>
    </row>
    <row r="747" spans="1:13" x14ac:dyDescent="0.3">
      <c r="A747" s="319"/>
      <c r="B747" s="319"/>
      <c r="C747" s="319"/>
      <c r="D747" s="319"/>
      <c r="E747" s="755"/>
      <c r="F747" s="319"/>
      <c r="G747" s="319"/>
      <c r="H747" s="319"/>
      <c r="I747" s="319"/>
      <c r="J747" s="319"/>
      <c r="K747" s="319"/>
      <c r="L747" s="319"/>
      <c r="M747" s="319"/>
    </row>
    <row r="748" spans="1:13" x14ac:dyDescent="0.3">
      <c r="A748" s="319"/>
      <c r="B748" s="319"/>
      <c r="C748" s="319"/>
      <c r="D748" s="319"/>
      <c r="E748" s="755"/>
      <c r="F748" s="319"/>
      <c r="G748" s="319"/>
      <c r="H748" s="319"/>
      <c r="I748" s="319"/>
      <c r="J748" s="319"/>
      <c r="K748" s="319"/>
      <c r="L748" s="319"/>
      <c r="M748" s="319"/>
    </row>
    <row r="749" spans="1:13" x14ac:dyDescent="0.3">
      <c r="A749" s="319"/>
      <c r="B749" s="319"/>
      <c r="C749" s="319"/>
      <c r="D749" s="319"/>
      <c r="E749" s="755"/>
      <c r="F749" s="319"/>
      <c r="G749" s="319"/>
      <c r="H749" s="319"/>
      <c r="I749" s="319"/>
      <c r="J749" s="319"/>
      <c r="K749" s="319"/>
      <c r="L749" s="319"/>
      <c r="M749" s="319"/>
    </row>
    <row r="750" spans="1:13" x14ac:dyDescent="0.3">
      <c r="A750" s="319"/>
      <c r="B750" s="319"/>
      <c r="C750" s="319"/>
      <c r="D750" s="319"/>
      <c r="E750" s="755"/>
      <c r="F750" s="319"/>
      <c r="G750" s="319"/>
      <c r="H750" s="319"/>
      <c r="I750" s="319"/>
      <c r="J750" s="319"/>
      <c r="K750" s="319"/>
      <c r="L750" s="319"/>
      <c r="M750" s="319"/>
    </row>
    <row r="751" spans="1:13" x14ac:dyDescent="0.3">
      <c r="A751" s="319"/>
      <c r="B751" s="319"/>
      <c r="C751" s="319"/>
      <c r="D751" s="319"/>
      <c r="E751" s="755"/>
      <c r="F751" s="319"/>
      <c r="G751" s="319"/>
      <c r="H751" s="319"/>
      <c r="I751" s="319"/>
      <c r="J751" s="319"/>
      <c r="K751" s="319"/>
      <c r="L751" s="319"/>
      <c r="M751" s="319"/>
    </row>
    <row r="752" spans="1:13" x14ac:dyDescent="0.3">
      <c r="A752" s="319"/>
      <c r="B752" s="319"/>
      <c r="C752" s="319"/>
      <c r="D752" s="319"/>
      <c r="E752" s="755"/>
      <c r="F752" s="319"/>
      <c r="G752" s="319"/>
      <c r="H752" s="319"/>
      <c r="I752" s="319"/>
      <c r="J752" s="319"/>
      <c r="K752" s="319"/>
      <c r="L752" s="319"/>
      <c r="M752" s="319"/>
    </row>
    <row r="753" spans="1:13" x14ac:dyDescent="0.3">
      <c r="A753" s="319"/>
      <c r="B753" s="319"/>
      <c r="C753" s="319"/>
      <c r="D753" s="319"/>
      <c r="E753" s="755"/>
      <c r="F753" s="319"/>
      <c r="G753" s="319"/>
      <c r="H753" s="319"/>
      <c r="I753" s="319"/>
      <c r="J753" s="319"/>
      <c r="K753" s="319"/>
      <c r="L753" s="319"/>
      <c r="M753" s="319"/>
    </row>
    <row r="754" spans="1:13" x14ac:dyDescent="0.3">
      <c r="A754" s="319"/>
      <c r="B754" s="319"/>
      <c r="C754" s="319"/>
      <c r="D754" s="319"/>
      <c r="E754" s="755"/>
      <c r="F754" s="319"/>
      <c r="G754" s="319"/>
      <c r="H754" s="319"/>
      <c r="I754" s="319"/>
      <c r="J754" s="319"/>
      <c r="K754" s="319"/>
      <c r="L754" s="319"/>
      <c r="M754" s="319"/>
    </row>
    <row r="755" spans="1:13" x14ac:dyDescent="0.3">
      <c r="A755" s="319"/>
      <c r="B755" s="319"/>
      <c r="C755" s="319"/>
      <c r="D755" s="319"/>
      <c r="E755" s="755"/>
      <c r="F755" s="319"/>
      <c r="G755" s="319"/>
      <c r="H755" s="319"/>
      <c r="I755" s="319"/>
      <c r="J755" s="319"/>
      <c r="K755" s="319"/>
      <c r="L755" s="319"/>
      <c r="M755" s="319"/>
    </row>
    <row r="756" spans="1:13" x14ac:dyDescent="0.3">
      <c r="A756" s="319"/>
      <c r="B756" s="319"/>
      <c r="C756" s="319"/>
      <c r="D756" s="319"/>
      <c r="E756" s="755"/>
      <c r="F756" s="319"/>
      <c r="G756" s="319"/>
      <c r="H756" s="319"/>
      <c r="I756" s="319"/>
      <c r="J756" s="319"/>
      <c r="K756" s="319"/>
      <c r="L756" s="319"/>
      <c r="M756" s="319"/>
    </row>
    <row r="757" spans="1:13" x14ac:dyDescent="0.3">
      <c r="A757" s="319"/>
      <c r="B757" s="319"/>
      <c r="C757" s="319"/>
      <c r="D757" s="319"/>
      <c r="E757" s="755"/>
      <c r="F757" s="319"/>
      <c r="G757" s="319"/>
      <c r="H757" s="319"/>
      <c r="I757" s="319"/>
      <c r="J757" s="319"/>
      <c r="K757" s="319"/>
      <c r="L757" s="319"/>
      <c r="M757" s="319"/>
    </row>
    <row r="758" spans="1:13" x14ac:dyDescent="0.3">
      <c r="A758" s="319"/>
      <c r="B758" s="319"/>
      <c r="C758" s="319"/>
      <c r="D758" s="319"/>
      <c r="E758" s="755"/>
      <c r="F758" s="319"/>
      <c r="G758" s="319"/>
      <c r="H758" s="319"/>
      <c r="I758" s="319"/>
      <c r="J758" s="319"/>
      <c r="K758" s="319"/>
      <c r="L758" s="319"/>
      <c r="M758" s="319"/>
    </row>
    <row r="759" spans="1:13" x14ac:dyDescent="0.3">
      <c r="A759" s="319"/>
      <c r="B759" s="319"/>
      <c r="C759" s="319"/>
      <c r="D759" s="319"/>
      <c r="E759" s="755"/>
      <c r="F759" s="319"/>
      <c r="G759" s="319"/>
      <c r="H759" s="319"/>
      <c r="I759" s="319"/>
      <c r="J759" s="319"/>
      <c r="K759" s="319"/>
      <c r="L759" s="319"/>
      <c r="M759" s="319"/>
    </row>
    <row r="760" spans="1:13" x14ac:dyDescent="0.3">
      <c r="A760" s="319"/>
      <c r="B760" s="319"/>
      <c r="C760" s="319"/>
      <c r="D760" s="319"/>
      <c r="E760" s="755"/>
      <c r="F760" s="319"/>
      <c r="G760" s="319"/>
      <c r="H760" s="319"/>
      <c r="I760" s="319"/>
      <c r="J760" s="319"/>
      <c r="K760" s="319"/>
      <c r="L760" s="319"/>
      <c r="M760" s="319"/>
    </row>
    <row r="761" spans="1:13" x14ac:dyDescent="0.3">
      <c r="A761" s="319"/>
      <c r="B761" s="319"/>
      <c r="C761" s="319"/>
      <c r="D761" s="319"/>
      <c r="E761" s="755"/>
      <c r="F761" s="319"/>
      <c r="G761" s="319"/>
      <c r="H761" s="319"/>
      <c r="I761" s="319"/>
      <c r="J761" s="319"/>
      <c r="K761" s="319"/>
      <c r="L761" s="319"/>
      <c r="M761" s="319"/>
    </row>
    <row r="762" spans="1:13" x14ac:dyDescent="0.3">
      <c r="A762" s="319"/>
      <c r="B762" s="319"/>
      <c r="C762" s="319"/>
      <c r="D762" s="319"/>
      <c r="E762" s="755"/>
      <c r="F762" s="319"/>
      <c r="G762" s="319"/>
      <c r="H762" s="319"/>
      <c r="I762" s="319"/>
      <c r="J762" s="319"/>
      <c r="K762" s="319"/>
      <c r="L762" s="319"/>
      <c r="M762" s="319"/>
    </row>
    <row r="763" spans="1:13" x14ac:dyDescent="0.3">
      <c r="A763" s="319"/>
      <c r="B763" s="319"/>
      <c r="C763" s="319"/>
      <c r="D763" s="319"/>
      <c r="E763" s="755"/>
      <c r="F763" s="319"/>
      <c r="G763" s="319"/>
      <c r="H763" s="319"/>
      <c r="I763" s="319"/>
      <c r="J763" s="319"/>
      <c r="K763" s="319"/>
      <c r="L763" s="319"/>
      <c r="M763" s="319"/>
    </row>
    <row r="764" spans="1:13" x14ac:dyDescent="0.3">
      <c r="A764" s="319"/>
      <c r="B764" s="319"/>
      <c r="C764" s="319"/>
      <c r="D764" s="319"/>
      <c r="E764" s="755"/>
      <c r="F764" s="319"/>
      <c r="G764" s="319"/>
      <c r="H764" s="319"/>
      <c r="I764" s="319"/>
      <c r="J764" s="319"/>
      <c r="K764" s="319"/>
      <c r="L764" s="319"/>
      <c r="M764" s="319"/>
    </row>
    <row r="765" spans="1:13" x14ac:dyDescent="0.3">
      <c r="A765" s="319"/>
      <c r="B765" s="319"/>
      <c r="C765" s="319"/>
      <c r="D765" s="319"/>
      <c r="E765" s="755"/>
      <c r="F765" s="319"/>
      <c r="G765" s="319"/>
      <c r="H765" s="319"/>
      <c r="I765" s="319"/>
      <c r="J765" s="319"/>
      <c r="K765" s="319"/>
      <c r="L765" s="319"/>
      <c r="M765" s="319"/>
    </row>
    <row r="766" spans="1:13" x14ac:dyDescent="0.3">
      <c r="A766" s="319"/>
      <c r="B766" s="319"/>
      <c r="C766" s="319"/>
      <c r="D766" s="319"/>
      <c r="E766" s="755"/>
      <c r="F766" s="319"/>
      <c r="G766" s="319"/>
      <c r="H766" s="319"/>
      <c r="I766" s="319"/>
      <c r="J766" s="319"/>
      <c r="K766" s="319"/>
      <c r="L766" s="319"/>
      <c r="M766" s="319"/>
    </row>
    <row r="767" spans="1:13" x14ac:dyDescent="0.3">
      <c r="A767" s="319"/>
      <c r="B767" s="319"/>
      <c r="C767" s="319"/>
      <c r="D767" s="319"/>
      <c r="E767" s="755"/>
      <c r="F767" s="319"/>
      <c r="G767" s="319"/>
      <c r="H767" s="319"/>
      <c r="I767" s="319"/>
      <c r="J767" s="319"/>
      <c r="K767" s="319"/>
      <c r="L767" s="319"/>
      <c r="M767" s="319"/>
    </row>
    <row r="768" spans="1:13" x14ac:dyDescent="0.3">
      <c r="A768" s="319"/>
      <c r="B768" s="319"/>
      <c r="C768" s="319"/>
      <c r="D768" s="319"/>
      <c r="E768" s="755"/>
      <c r="F768" s="319"/>
      <c r="G768" s="319"/>
      <c r="H768" s="319"/>
      <c r="I768" s="319"/>
      <c r="J768" s="319"/>
      <c r="K768" s="319"/>
      <c r="L768" s="319"/>
      <c r="M768" s="319"/>
    </row>
    <row r="769" spans="1:13" x14ac:dyDescent="0.3">
      <c r="A769" s="319"/>
      <c r="B769" s="319"/>
      <c r="C769" s="319"/>
      <c r="D769" s="319"/>
      <c r="E769" s="755"/>
      <c r="F769" s="319"/>
      <c r="G769" s="319"/>
      <c r="H769" s="319"/>
      <c r="I769" s="319"/>
      <c r="J769" s="319"/>
      <c r="K769" s="319"/>
      <c r="L769" s="319"/>
      <c r="M769" s="319"/>
    </row>
    <row r="770" spans="1:13" x14ac:dyDescent="0.3">
      <c r="A770" s="319"/>
      <c r="B770" s="319"/>
      <c r="C770" s="319"/>
      <c r="D770" s="319"/>
      <c r="E770" s="755"/>
      <c r="F770" s="319"/>
      <c r="G770" s="319"/>
      <c r="H770" s="319"/>
      <c r="I770" s="319"/>
      <c r="J770" s="319"/>
      <c r="K770" s="319"/>
      <c r="L770" s="319"/>
      <c r="M770" s="319"/>
    </row>
    <row r="771" spans="1:13" x14ac:dyDescent="0.3">
      <c r="A771" s="319"/>
      <c r="B771" s="319"/>
      <c r="C771" s="319"/>
      <c r="D771" s="319"/>
      <c r="E771" s="755"/>
      <c r="F771" s="319"/>
      <c r="G771" s="319"/>
      <c r="H771" s="319"/>
      <c r="I771" s="319"/>
      <c r="J771" s="319"/>
      <c r="K771" s="319"/>
      <c r="L771" s="319"/>
      <c r="M771" s="319"/>
    </row>
    <row r="772" spans="1:13" x14ac:dyDescent="0.3">
      <c r="A772" s="319"/>
      <c r="B772" s="319"/>
      <c r="C772" s="319"/>
      <c r="D772" s="319"/>
      <c r="E772" s="755"/>
      <c r="F772" s="319"/>
      <c r="G772" s="319"/>
      <c r="H772" s="319"/>
      <c r="I772" s="319"/>
      <c r="J772" s="319"/>
      <c r="K772" s="319"/>
      <c r="L772" s="319"/>
      <c r="M772" s="319"/>
    </row>
    <row r="773" spans="1:13" x14ac:dyDescent="0.3">
      <c r="A773" s="319"/>
      <c r="B773" s="319"/>
      <c r="C773" s="319"/>
      <c r="D773" s="319"/>
      <c r="E773" s="755"/>
      <c r="F773" s="319"/>
      <c r="G773" s="319"/>
      <c r="H773" s="319"/>
      <c r="I773" s="319"/>
      <c r="J773" s="319"/>
      <c r="K773" s="319"/>
      <c r="L773" s="319"/>
      <c r="M773" s="319"/>
    </row>
    <row r="774" spans="1:13" x14ac:dyDescent="0.3">
      <c r="A774" s="319"/>
      <c r="B774" s="319"/>
      <c r="C774" s="319"/>
      <c r="D774" s="319"/>
      <c r="E774" s="755"/>
      <c r="F774" s="319"/>
      <c r="G774" s="319"/>
      <c r="H774" s="319"/>
      <c r="I774" s="319"/>
      <c r="J774" s="319"/>
      <c r="K774" s="319"/>
      <c r="L774" s="319"/>
      <c r="M774" s="319"/>
    </row>
    <row r="775" spans="1:13" x14ac:dyDescent="0.3">
      <c r="A775" s="319"/>
      <c r="B775" s="319"/>
      <c r="C775" s="319"/>
      <c r="D775" s="319"/>
      <c r="E775" s="755"/>
      <c r="F775" s="319"/>
      <c r="G775" s="319"/>
      <c r="H775" s="319"/>
      <c r="I775" s="319"/>
      <c r="J775" s="319"/>
      <c r="K775" s="319"/>
      <c r="L775" s="319"/>
      <c r="M775" s="319"/>
    </row>
    <row r="776" spans="1:13" x14ac:dyDescent="0.3">
      <c r="A776" s="319"/>
      <c r="B776" s="319"/>
      <c r="C776" s="319"/>
      <c r="D776" s="319"/>
      <c r="E776" s="755"/>
      <c r="F776" s="319"/>
      <c r="G776" s="319"/>
      <c r="H776" s="319"/>
      <c r="I776" s="319"/>
      <c r="J776" s="319"/>
      <c r="K776" s="319"/>
      <c r="L776" s="319"/>
      <c r="M776" s="319"/>
    </row>
    <row r="777" spans="1:13" x14ac:dyDescent="0.3">
      <c r="A777" s="319"/>
      <c r="B777" s="319"/>
      <c r="C777" s="319"/>
      <c r="D777" s="319"/>
      <c r="E777" s="755"/>
      <c r="F777" s="319"/>
      <c r="G777" s="319"/>
      <c r="H777" s="319"/>
      <c r="I777" s="319"/>
      <c r="J777" s="319"/>
      <c r="K777" s="319"/>
      <c r="L777" s="319"/>
      <c r="M777" s="319"/>
    </row>
    <row r="778" spans="1:13" x14ac:dyDescent="0.3">
      <c r="A778" s="319"/>
      <c r="B778" s="319"/>
      <c r="C778" s="319"/>
      <c r="D778" s="319"/>
      <c r="E778" s="755"/>
      <c r="F778" s="319"/>
      <c r="G778" s="319"/>
      <c r="H778" s="319"/>
      <c r="I778" s="319"/>
      <c r="J778" s="319"/>
      <c r="K778" s="319"/>
      <c r="L778" s="319"/>
      <c r="M778" s="319"/>
    </row>
    <row r="779" spans="1:13" x14ac:dyDescent="0.3">
      <c r="A779" s="319"/>
      <c r="B779" s="319"/>
      <c r="C779" s="319"/>
      <c r="D779" s="319"/>
      <c r="E779" s="755"/>
      <c r="F779" s="319"/>
      <c r="G779" s="319"/>
      <c r="H779" s="319"/>
      <c r="I779" s="319"/>
      <c r="J779" s="319"/>
      <c r="K779" s="319"/>
      <c r="L779" s="319"/>
      <c r="M779" s="319"/>
    </row>
    <row r="780" spans="1:13" x14ac:dyDescent="0.3">
      <c r="A780" s="319"/>
      <c r="B780" s="319"/>
      <c r="C780" s="319"/>
      <c r="D780" s="319"/>
      <c r="E780" s="755"/>
      <c r="F780" s="319"/>
      <c r="G780" s="319"/>
      <c r="H780" s="319"/>
      <c r="I780" s="319"/>
      <c r="J780" s="319"/>
      <c r="K780" s="319"/>
      <c r="L780" s="319"/>
      <c r="M780" s="319"/>
    </row>
    <row r="781" spans="1:13" x14ac:dyDescent="0.3">
      <c r="A781" s="319"/>
      <c r="B781" s="319"/>
      <c r="C781" s="319"/>
      <c r="D781" s="319"/>
      <c r="E781" s="755"/>
      <c r="F781" s="319"/>
      <c r="G781" s="319"/>
      <c r="H781" s="319"/>
      <c r="I781" s="319"/>
      <c r="J781" s="319"/>
      <c r="K781" s="319"/>
      <c r="L781" s="319"/>
      <c r="M781" s="319"/>
    </row>
    <row r="782" spans="1:13" x14ac:dyDescent="0.3">
      <c r="A782" s="319"/>
      <c r="B782" s="319"/>
      <c r="C782" s="319"/>
      <c r="D782" s="319"/>
      <c r="E782" s="755"/>
      <c r="F782" s="319"/>
      <c r="G782" s="319"/>
      <c r="H782" s="319"/>
      <c r="I782" s="319"/>
      <c r="J782" s="319"/>
      <c r="K782" s="319"/>
      <c r="L782" s="319"/>
      <c r="M782" s="319"/>
    </row>
    <row r="783" spans="1:13" x14ac:dyDescent="0.3">
      <c r="A783" s="319"/>
      <c r="B783" s="319"/>
      <c r="C783" s="319"/>
      <c r="D783" s="319"/>
      <c r="E783" s="755"/>
      <c r="F783" s="319"/>
      <c r="G783" s="319"/>
      <c r="H783" s="319"/>
      <c r="I783" s="319"/>
      <c r="J783" s="319"/>
      <c r="K783" s="319"/>
      <c r="L783" s="319"/>
      <c r="M783" s="319"/>
    </row>
    <row r="784" spans="1:13" x14ac:dyDescent="0.3">
      <c r="A784" s="319"/>
      <c r="B784" s="319"/>
      <c r="C784" s="319"/>
      <c r="D784" s="319"/>
      <c r="E784" s="755"/>
      <c r="F784" s="319"/>
      <c r="G784" s="319"/>
      <c r="H784" s="319"/>
      <c r="I784" s="319"/>
      <c r="J784" s="319"/>
      <c r="K784" s="319"/>
      <c r="L784" s="319"/>
      <c r="M784" s="319"/>
    </row>
    <row r="785" spans="1:13" x14ac:dyDescent="0.3">
      <c r="A785" s="319"/>
      <c r="B785" s="319"/>
      <c r="C785" s="319"/>
      <c r="D785" s="319"/>
      <c r="E785" s="755"/>
      <c r="F785" s="319"/>
      <c r="G785" s="319"/>
      <c r="H785" s="319"/>
      <c r="I785" s="319"/>
      <c r="J785" s="319"/>
      <c r="K785" s="319"/>
      <c r="L785" s="319"/>
      <c r="M785" s="319"/>
    </row>
    <row r="786" spans="1:13" x14ac:dyDescent="0.3">
      <c r="A786" s="319"/>
      <c r="B786" s="319"/>
      <c r="C786" s="319"/>
      <c r="D786" s="319"/>
      <c r="E786" s="755"/>
      <c r="F786" s="319"/>
      <c r="G786" s="319"/>
      <c r="H786" s="319"/>
      <c r="I786" s="319"/>
      <c r="J786" s="319"/>
      <c r="K786" s="319"/>
      <c r="L786" s="319"/>
      <c r="M786" s="319"/>
    </row>
    <row r="787" spans="1:13" x14ac:dyDescent="0.3">
      <c r="A787" s="319"/>
      <c r="B787" s="319"/>
      <c r="C787" s="319"/>
      <c r="D787" s="319"/>
      <c r="E787" s="755"/>
      <c r="F787" s="319"/>
      <c r="G787" s="319"/>
      <c r="H787" s="319"/>
      <c r="I787" s="319"/>
      <c r="J787" s="319"/>
      <c r="K787" s="319"/>
      <c r="L787" s="319"/>
      <c r="M787" s="319"/>
    </row>
    <row r="788" spans="1:13" x14ac:dyDescent="0.3">
      <c r="A788" s="319"/>
      <c r="B788" s="319"/>
      <c r="C788" s="319"/>
      <c r="D788" s="319"/>
      <c r="E788" s="755"/>
      <c r="F788" s="319"/>
      <c r="G788" s="319"/>
      <c r="H788" s="319"/>
      <c r="I788" s="319"/>
      <c r="J788" s="319"/>
      <c r="K788" s="319"/>
      <c r="L788" s="319"/>
      <c r="M788" s="319"/>
    </row>
    <row r="789" spans="1:13" x14ac:dyDescent="0.3">
      <c r="A789" s="319"/>
      <c r="B789" s="319"/>
      <c r="C789" s="319"/>
      <c r="D789" s="319"/>
      <c r="E789" s="755"/>
      <c r="F789" s="319"/>
      <c r="G789" s="319"/>
      <c r="H789" s="319"/>
      <c r="I789" s="319"/>
      <c r="J789" s="319"/>
      <c r="K789" s="319"/>
      <c r="L789" s="319"/>
      <c r="M789" s="319"/>
    </row>
    <row r="790" spans="1:13" x14ac:dyDescent="0.3">
      <c r="A790" s="319"/>
      <c r="B790" s="319"/>
      <c r="C790" s="319"/>
      <c r="D790" s="319"/>
      <c r="E790" s="755"/>
      <c r="F790" s="319"/>
      <c r="G790" s="319"/>
      <c r="H790" s="319"/>
      <c r="I790" s="319"/>
      <c r="J790" s="319"/>
      <c r="K790" s="319"/>
      <c r="L790" s="319"/>
      <c r="M790" s="319"/>
    </row>
    <row r="791" spans="1:13" x14ac:dyDescent="0.3">
      <c r="A791" s="319"/>
      <c r="B791" s="319"/>
      <c r="C791" s="319"/>
      <c r="D791" s="319"/>
      <c r="E791" s="755"/>
      <c r="F791" s="319"/>
      <c r="G791" s="319"/>
      <c r="H791" s="319"/>
      <c r="I791" s="319"/>
      <c r="J791" s="319"/>
      <c r="K791" s="319"/>
      <c r="L791" s="319"/>
      <c r="M791" s="319"/>
    </row>
    <row r="792" spans="1:13" x14ac:dyDescent="0.3">
      <c r="A792" s="319"/>
      <c r="B792" s="319"/>
      <c r="C792" s="319"/>
      <c r="D792" s="319"/>
      <c r="E792" s="755"/>
      <c r="F792" s="319"/>
      <c r="G792" s="319"/>
      <c r="H792" s="319"/>
      <c r="I792" s="319"/>
      <c r="J792" s="319"/>
      <c r="K792" s="319"/>
      <c r="L792" s="319"/>
      <c r="M792" s="319"/>
    </row>
    <row r="793" spans="1:13" x14ac:dyDescent="0.3">
      <c r="A793" s="319"/>
      <c r="B793" s="319"/>
      <c r="C793" s="319"/>
      <c r="D793" s="319"/>
      <c r="E793" s="755"/>
      <c r="F793" s="319"/>
      <c r="G793" s="319"/>
      <c r="H793" s="319"/>
      <c r="I793" s="319"/>
      <c r="J793" s="319"/>
      <c r="K793" s="319"/>
      <c r="L793" s="319"/>
      <c r="M793" s="319"/>
    </row>
    <row r="794" spans="1:13" x14ac:dyDescent="0.3">
      <c r="A794" s="319"/>
      <c r="B794" s="319"/>
      <c r="C794" s="319"/>
      <c r="D794" s="319"/>
      <c r="E794" s="755"/>
      <c r="F794" s="319"/>
      <c r="G794" s="319"/>
      <c r="H794" s="319"/>
      <c r="I794" s="319"/>
      <c r="J794" s="319"/>
      <c r="K794" s="319"/>
      <c r="L794" s="319"/>
      <c r="M794" s="319"/>
    </row>
    <row r="795" spans="1:13" x14ac:dyDescent="0.3">
      <c r="A795" s="319"/>
      <c r="B795" s="319"/>
      <c r="C795" s="319"/>
      <c r="D795" s="319"/>
      <c r="E795" s="755"/>
      <c r="F795" s="319"/>
      <c r="G795" s="319"/>
      <c r="H795" s="319"/>
      <c r="I795" s="319"/>
      <c r="J795" s="319"/>
      <c r="K795" s="319"/>
      <c r="L795" s="319"/>
      <c r="M795" s="319"/>
    </row>
    <row r="796" spans="1:13" x14ac:dyDescent="0.3">
      <c r="A796" s="319"/>
      <c r="B796" s="319"/>
      <c r="C796" s="319"/>
      <c r="D796" s="319"/>
      <c r="E796" s="755"/>
      <c r="F796" s="319"/>
      <c r="G796" s="319"/>
      <c r="H796" s="319"/>
      <c r="I796" s="319"/>
      <c r="J796" s="319"/>
      <c r="K796" s="319"/>
      <c r="L796" s="319"/>
      <c r="M796" s="319"/>
    </row>
    <row r="797" spans="1:13" x14ac:dyDescent="0.3">
      <c r="A797" s="319"/>
      <c r="B797" s="319"/>
      <c r="C797" s="319"/>
      <c r="D797" s="319"/>
      <c r="E797" s="755"/>
      <c r="F797" s="319"/>
      <c r="G797" s="319"/>
      <c r="H797" s="319"/>
      <c r="I797" s="319"/>
      <c r="J797" s="319"/>
      <c r="K797" s="319"/>
      <c r="L797" s="319"/>
      <c r="M797" s="319"/>
    </row>
    <row r="798" spans="1:13" x14ac:dyDescent="0.3">
      <c r="A798" s="319"/>
      <c r="B798" s="319"/>
      <c r="C798" s="319"/>
      <c r="D798" s="319"/>
      <c r="E798" s="755"/>
      <c r="F798" s="319"/>
      <c r="G798" s="319"/>
      <c r="H798" s="319"/>
      <c r="I798" s="319"/>
      <c r="J798" s="319"/>
      <c r="K798" s="319"/>
      <c r="L798" s="319"/>
      <c r="M798" s="319"/>
    </row>
    <row r="799" spans="1:13" x14ac:dyDescent="0.3">
      <c r="A799" s="319"/>
      <c r="B799" s="319"/>
      <c r="C799" s="319"/>
      <c r="D799" s="319"/>
      <c r="E799" s="755"/>
      <c r="F799" s="319"/>
      <c r="G799" s="319"/>
      <c r="H799" s="319"/>
      <c r="I799" s="319"/>
      <c r="J799" s="319"/>
      <c r="K799" s="319"/>
      <c r="L799" s="319"/>
      <c r="M799" s="319"/>
    </row>
    <row r="800" spans="1:13" x14ac:dyDescent="0.3">
      <c r="A800" s="319"/>
      <c r="B800" s="319"/>
      <c r="C800" s="319"/>
      <c r="D800" s="319"/>
      <c r="E800" s="755"/>
      <c r="F800" s="319"/>
      <c r="G800" s="319"/>
      <c r="H800" s="319"/>
      <c r="I800" s="319"/>
      <c r="J800" s="319"/>
      <c r="K800" s="319"/>
      <c r="L800" s="319"/>
      <c r="M800" s="319"/>
    </row>
    <row r="801" spans="1:13" x14ac:dyDescent="0.3">
      <c r="A801" s="319"/>
      <c r="B801" s="319"/>
      <c r="C801" s="319"/>
      <c r="D801" s="319"/>
      <c r="E801" s="755"/>
      <c r="F801" s="319"/>
      <c r="G801" s="319"/>
      <c r="H801" s="319"/>
      <c r="I801" s="319"/>
      <c r="J801" s="319"/>
      <c r="K801" s="319"/>
      <c r="L801" s="319"/>
      <c r="M801" s="319"/>
    </row>
    <row r="802" spans="1:13" x14ac:dyDescent="0.3">
      <c r="A802" s="319"/>
      <c r="B802" s="319"/>
      <c r="C802" s="319"/>
      <c r="D802" s="319"/>
      <c r="E802" s="755"/>
      <c r="F802" s="319"/>
      <c r="G802" s="319"/>
      <c r="H802" s="319"/>
      <c r="I802" s="319"/>
      <c r="J802" s="319"/>
      <c r="K802" s="319"/>
      <c r="L802" s="319"/>
      <c r="M802" s="319"/>
    </row>
    <row r="803" spans="1:13" x14ac:dyDescent="0.3">
      <c r="A803" s="319"/>
      <c r="B803" s="319"/>
      <c r="C803" s="319"/>
      <c r="D803" s="319"/>
      <c r="E803" s="755"/>
      <c r="F803" s="319"/>
      <c r="G803" s="319"/>
      <c r="H803" s="319"/>
      <c r="I803" s="319"/>
      <c r="J803" s="319"/>
      <c r="K803" s="319"/>
      <c r="L803" s="319"/>
      <c r="M803" s="319"/>
    </row>
    <row r="804" spans="1:13" x14ac:dyDescent="0.3">
      <c r="A804" s="319"/>
      <c r="B804" s="319"/>
      <c r="C804" s="319"/>
      <c r="D804" s="319"/>
      <c r="E804" s="755"/>
      <c r="F804" s="319"/>
      <c r="G804" s="319"/>
      <c r="H804" s="319"/>
      <c r="I804" s="319"/>
      <c r="J804" s="319"/>
      <c r="K804" s="319"/>
      <c r="L804" s="319"/>
      <c r="M804" s="319"/>
    </row>
    <row r="805" spans="1:13" x14ac:dyDescent="0.3">
      <c r="A805" s="319"/>
      <c r="B805" s="319"/>
      <c r="C805" s="319"/>
      <c r="D805" s="319"/>
      <c r="E805" s="755"/>
      <c r="F805" s="319"/>
      <c r="G805" s="319"/>
      <c r="H805" s="319"/>
      <c r="I805" s="319"/>
      <c r="J805" s="319"/>
      <c r="K805" s="319"/>
      <c r="L805" s="319"/>
      <c r="M805" s="319"/>
    </row>
    <row r="806" spans="1:13" x14ac:dyDescent="0.3">
      <c r="A806" s="319"/>
      <c r="B806" s="319"/>
      <c r="C806" s="319"/>
      <c r="D806" s="319"/>
      <c r="E806" s="755"/>
      <c r="F806" s="319"/>
      <c r="G806" s="319"/>
      <c r="H806" s="319"/>
      <c r="I806" s="319"/>
      <c r="J806" s="319"/>
      <c r="K806" s="319"/>
      <c r="L806" s="319"/>
      <c r="M806" s="319"/>
    </row>
    <row r="807" spans="1:13" x14ac:dyDescent="0.3">
      <c r="A807" s="319"/>
      <c r="B807" s="319"/>
      <c r="C807" s="319"/>
      <c r="D807" s="319"/>
      <c r="E807" s="755"/>
      <c r="F807" s="319"/>
      <c r="G807" s="319"/>
      <c r="H807" s="319"/>
      <c r="I807" s="319"/>
      <c r="J807" s="319"/>
      <c r="K807" s="319"/>
      <c r="L807" s="319"/>
      <c r="M807" s="319"/>
    </row>
    <row r="808" spans="1:13" x14ac:dyDescent="0.3">
      <c r="A808" s="319"/>
      <c r="B808" s="319"/>
      <c r="C808" s="319"/>
      <c r="D808" s="319"/>
      <c r="E808" s="755"/>
      <c r="F808" s="319"/>
      <c r="G808" s="319"/>
      <c r="H808" s="319"/>
      <c r="I808" s="319"/>
      <c r="J808" s="319"/>
      <c r="K808" s="319"/>
      <c r="L808" s="319"/>
      <c r="M808" s="319"/>
    </row>
    <row r="809" spans="1:13" x14ac:dyDescent="0.3">
      <c r="A809" s="319"/>
      <c r="B809" s="319"/>
      <c r="C809" s="319"/>
      <c r="D809" s="319"/>
      <c r="E809" s="755"/>
      <c r="F809" s="319"/>
      <c r="G809" s="319"/>
      <c r="H809" s="319"/>
      <c r="I809" s="319"/>
      <c r="J809" s="319"/>
      <c r="K809" s="319"/>
      <c r="L809" s="319"/>
      <c r="M809" s="319"/>
    </row>
    <row r="810" spans="1:13" x14ac:dyDescent="0.3">
      <c r="A810" s="319"/>
      <c r="B810" s="319"/>
      <c r="C810" s="319"/>
      <c r="D810" s="319"/>
      <c r="E810" s="755"/>
      <c r="F810" s="319"/>
      <c r="G810" s="319"/>
      <c r="H810" s="319"/>
      <c r="I810" s="319"/>
      <c r="J810" s="319"/>
      <c r="K810" s="319"/>
      <c r="L810" s="319"/>
      <c r="M810" s="319"/>
    </row>
    <row r="811" spans="1:13" x14ac:dyDescent="0.3">
      <c r="A811" s="319"/>
      <c r="B811" s="319"/>
      <c r="C811" s="319"/>
      <c r="D811" s="319"/>
      <c r="E811" s="755"/>
      <c r="F811" s="319"/>
      <c r="G811" s="319"/>
      <c r="H811" s="319"/>
      <c r="I811" s="319"/>
      <c r="J811" s="319"/>
      <c r="K811" s="319"/>
      <c r="L811" s="319"/>
      <c r="M811" s="319"/>
    </row>
    <row r="812" spans="1:13" x14ac:dyDescent="0.3">
      <c r="A812" s="319"/>
      <c r="B812" s="319"/>
      <c r="C812" s="319"/>
      <c r="D812" s="319"/>
      <c r="E812" s="755"/>
      <c r="F812" s="319"/>
      <c r="G812" s="319"/>
      <c r="H812" s="319"/>
      <c r="I812" s="319"/>
      <c r="J812" s="319"/>
      <c r="K812" s="319"/>
      <c r="L812" s="319"/>
      <c r="M812" s="319"/>
    </row>
    <row r="813" spans="1:13" x14ac:dyDescent="0.3">
      <c r="A813" s="319"/>
      <c r="B813" s="319"/>
      <c r="C813" s="319"/>
      <c r="D813" s="319"/>
      <c r="E813" s="755"/>
      <c r="F813" s="319"/>
      <c r="G813" s="319"/>
      <c r="H813" s="319"/>
      <c r="I813" s="319"/>
      <c r="J813" s="319"/>
      <c r="K813" s="319"/>
      <c r="L813" s="319"/>
      <c r="M813" s="319"/>
    </row>
    <row r="814" spans="1:13" x14ac:dyDescent="0.3">
      <c r="A814" s="319"/>
      <c r="B814" s="319"/>
      <c r="C814" s="319"/>
      <c r="D814" s="319"/>
      <c r="E814" s="755"/>
      <c r="F814" s="319"/>
      <c r="G814" s="319"/>
      <c r="H814" s="319"/>
      <c r="I814" s="319"/>
      <c r="J814" s="319"/>
      <c r="K814" s="319"/>
      <c r="L814" s="319"/>
      <c r="M814" s="319"/>
    </row>
    <row r="815" spans="1:13" x14ac:dyDescent="0.3">
      <c r="A815" s="319"/>
      <c r="B815" s="319"/>
      <c r="C815" s="319"/>
      <c r="D815" s="319"/>
      <c r="E815" s="755"/>
      <c r="F815" s="319"/>
      <c r="G815" s="319"/>
      <c r="H815" s="319"/>
      <c r="I815" s="319"/>
      <c r="J815" s="319"/>
      <c r="K815" s="319"/>
      <c r="L815" s="319"/>
      <c r="M815" s="319"/>
    </row>
    <row r="816" spans="1:13" x14ac:dyDescent="0.3">
      <c r="A816" s="319"/>
      <c r="B816" s="319"/>
      <c r="C816" s="319"/>
      <c r="D816" s="319"/>
      <c r="E816" s="755"/>
      <c r="F816" s="319"/>
      <c r="G816" s="319"/>
      <c r="H816" s="319"/>
      <c r="I816" s="319"/>
      <c r="J816" s="319"/>
      <c r="K816" s="319"/>
      <c r="L816" s="319"/>
      <c r="M816" s="319"/>
    </row>
    <row r="817" spans="1:13" x14ac:dyDescent="0.3">
      <c r="A817" s="319"/>
      <c r="B817" s="319"/>
      <c r="C817" s="319"/>
      <c r="D817" s="319"/>
      <c r="E817" s="755"/>
      <c r="F817" s="319"/>
      <c r="G817" s="319"/>
      <c r="H817" s="319"/>
      <c r="I817" s="319"/>
      <c r="J817" s="319"/>
      <c r="K817" s="319"/>
      <c r="L817" s="319"/>
      <c r="M817" s="319"/>
    </row>
    <row r="818" spans="1:13" x14ac:dyDescent="0.3">
      <c r="A818" s="319"/>
      <c r="B818" s="319"/>
      <c r="C818" s="319"/>
      <c r="D818" s="319"/>
      <c r="E818" s="755"/>
      <c r="F818" s="319"/>
      <c r="G818" s="319"/>
      <c r="H818" s="319"/>
      <c r="I818" s="319"/>
      <c r="J818" s="319"/>
      <c r="K818" s="319"/>
      <c r="L818" s="319"/>
      <c r="M818" s="319"/>
    </row>
    <row r="819" spans="1:13" x14ac:dyDescent="0.3">
      <c r="A819" s="319"/>
      <c r="B819" s="319"/>
      <c r="C819" s="319"/>
      <c r="D819" s="319"/>
      <c r="E819" s="755"/>
      <c r="F819" s="319"/>
      <c r="G819" s="319"/>
      <c r="H819" s="319"/>
      <c r="I819" s="319"/>
      <c r="J819" s="319"/>
      <c r="K819" s="319"/>
      <c r="L819" s="319"/>
      <c r="M819" s="319"/>
    </row>
    <row r="820" spans="1:13" x14ac:dyDescent="0.3">
      <c r="A820" s="319"/>
      <c r="B820" s="319"/>
      <c r="C820" s="319"/>
      <c r="D820" s="319"/>
      <c r="E820" s="755"/>
      <c r="F820" s="319"/>
      <c r="G820" s="319"/>
      <c r="H820" s="319"/>
      <c r="I820" s="319"/>
      <c r="J820" s="319"/>
      <c r="K820" s="319"/>
      <c r="L820" s="319"/>
      <c r="M820" s="319"/>
    </row>
    <row r="821" spans="1:13" x14ac:dyDescent="0.3">
      <c r="A821" s="319"/>
      <c r="B821" s="319"/>
      <c r="C821" s="319"/>
      <c r="D821" s="319"/>
      <c r="E821" s="755"/>
      <c r="F821" s="319"/>
      <c r="G821" s="319"/>
      <c r="H821" s="319"/>
      <c r="I821" s="319"/>
      <c r="J821" s="319"/>
      <c r="K821" s="319"/>
      <c r="L821" s="319"/>
      <c r="M821" s="319"/>
    </row>
    <row r="822" spans="1:13" x14ac:dyDescent="0.3">
      <c r="A822" s="319"/>
      <c r="B822" s="319"/>
      <c r="C822" s="319"/>
      <c r="D822" s="319"/>
      <c r="E822" s="755"/>
      <c r="F822" s="319"/>
      <c r="G822" s="319"/>
      <c r="H822" s="319"/>
      <c r="I822" s="319"/>
      <c r="J822" s="319"/>
      <c r="K822" s="319"/>
      <c r="L822" s="319"/>
      <c r="M822" s="319"/>
    </row>
    <row r="823" spans="1:13" x14ac:dyDescent="0.3">
      <c r="A823" s="319"/>
      <c r="B823" s="319"/>
      <c r="C823" s="319"/>
      <c r="D823" s="319"/>
      <c r="E823" s="755"/>
      <c r="F823" s="319"/>
      <c r="G823" s="319"/>
      <c r="H823" s="319"/>
      <c r="I823" s="319"/>
      <c r="J823" s="319"/>
      <c r="K823" s="319"/>
      <c r="L823" s="319"/>
      <c r="M823" s="319"/>
    </row>
    <row r="824" spans="1:13" x14ac:dyDescent="0.3">
      <c r="A824" s="319"/>
      <c r="B824" s="319"/>
      <c r="C824" s="319"/>
      <c r="D824" s="319"/>
      <c r="E824" s="755"/>
      <c r="F824" s="319"/>
      <c r="G824" s="319"/>
      <c r="H824" s="319"/>
      <c r="I824" s="319"/>
      <c r="J824" s="319"/>
      <c r="K824" s="319"/>
      <c r="L824" s="319"/>
      <c r="M824" s="319"/>
    </row>
    <row r="825" spans="1:13" x14ac:dyDescent="0.3">
      <c r="A825" s="319"/>
      <c r="B825" s="319"/>
      <c r="C825" s="319"/>
      <c r="D825" s="319"/>
      <c r="E825" s="755"/>
      <c r="F825" s="319"/>
      <c r="G825" s="319"/>
      <c r="H825" s="319"/>
      <c r="I825" s="319"/>
      <c r="J825" s="319"/>
      <c r="K825" s="319"/>
      <c r="L825" s="319"/>
      <c r="M825" s="319"/>
    </row>
    <row r="826" spans="1:13" x14ac:dyDescent="0.3">
      <c r="A826" s="319"/>
      <c r="B826" s="319"/>
      <c r="C826" s="319"/>
      <c r="D826" s="319"/>
      <c r="E826" s="755"/>
      <c r="F826" s="319"/>
      <c r="G826" s="319"/>
      <c r="H826" s="319"/>
      <c r="I826" s="319"/>
      <c r="J826" s="319"/>
      <c r="K826" s="319"/>
      <c r="L826" s="319"/>
      <c r="M826" s="319"/>
    </row>
    <row r="827" spans="1:13" x14ac:dyDescent="0.3">
      <c r="A827" s="319"/>
      <c r="B827" s="319"/>
      <c r="C827" s="319"/>
      <c r="D827" s="319"/>
      <c r="E827" s="755"/>
      <c r="F827" s="319"/>
      <c r="G827" s="319"/>
      <c r="H827" s="319"/>
      <c r="I827" s="319"/>
      <c r="J827" s="319"/>
      <c r="K827" s="319"/>
      <c r="L827" s="319"/>
      <c r="M827" s="319"/>
    </row>
    <row r="828" spans="1:13" x14ac:dyDescent="0.3">
      <c r="A828" s="319"/>
      <c r="B828" s="319"/>
      <c r="C828" s="319"/>
      <c r="D828" s="319"/>
      <c r="E828" s="755"/>
      <c r="F828" s="319"/>
      <c r="G828" s="319"/>
      <c r="H828" s="319"/>
      <c r="I828" s="319"/>
      <c r="J828" s="319"/>
      <c r="K828" s="319"/>
      <c r="L828" s="319"/>
      <c r="M828" s="319"/>
    </row>
    <row r="829" spans="1:13" x14ac:dyDescent="0.3">
      <c r="A829" s="319"/>
      <c r="B829" s="319"/>
      <c r="C829" s="319"/>
      <c r="D829" s="319"/>
      <c r="E829" s="755"/>
      <c r="F829" s="319"/>
      <c r="G829" s="319"/>
      <c r="H829" s="319"/>
      <c r="I829" s="319"/>
      <c r="J829" s="319"/>
      <c r="K829" s="319"/>
      <c r="L829" s="319"/>
      <c r="M829" s="319"/>
    </row>
    <row r="830" spans="1:13" x14ac:dyDescent="0.3">
      <c r="A830" s="319"/>
      <c r="B830" s="319"/>
      <c r="C830" s="319"/>
      <c r="D830" s="319"/>
      <c r="E830" s="755"/>
      <c r="F830" s="319"/>
      <c r="G830" s="319"/>
      <c r="H830" s="319"/>
      <c r="I830" s="319"/>
      <c r="J830" s="319"/>
      <c r="K830" s="319"/>
      <c r="L830" s="319"/>
      <c r="M830" s="319"/>
    </row>
    <row r="831" spans="1:13" x14ac:dyDescent="0.3">
      <c r="A831" s="319"/>
      <c r="B831" s="319"/>
      <c r="C831" s="319"/>
      <c r="D831" s="319"/>
      <c r="E831" s="755"/>
      <c r="F831" s="319"/>
      <c r="G831" s="319"/>
      <c r="H831" s="319"/>
      <c r="I831" s="319"/>
      <c r="J831" s="319"/>
      <c r="K831" s="319"/>
      <c r="L831" s="319"/>
      <c r="M831" s="319"/>
    </row>
    <row r="832" spans="1:13" x14ac:dyDescent="0.3">
      <c r="A832" s="319"/>
      <c r="B832" s="319"/>
      <c r="C832" s="319"/>
      <c r="D832" s="319"/>
      <c r="E832" s="755"/>
      <c r="F832" s="319"/>
      <c r="G832" s="319"/>
      <c r="H832" s="319"/>
      <c r="I832" s="319"/>
      <c r="J832" s="319"/>
      <c r="K832" s="319"/>
      <c r="L832" s="319"/>
      <c r="M832" s="319"/>
    </row>
    <row r="833" spans="1:13" x14ac:dyDescent="0.3">
      <c r="A833" s="319"/>
      <c r="B833" s="319"/>
      <c r="C833" s="319"/>
      <c r="D833" s="319"/>
      <c r="E833" s="755"/>
      <c r="F833" s="319"/>
      <c r="G833" s="319"/>
      <c r="H833" s="319"/>
      <c r="I833" s="319"/>
      <c r="J833" s="319"/>
      <c r="K833" s="319"/>
      <c r="L833" s="319"/>
      <c r="M833" s="319"/>
    </row>
    <row r="834" spans="1:13" x14ac:dyDescent="0.3">
      <c r="A834" s="319"/>
      <c r="B834" s="319"/>
      <c r="C834" s="319"/>
      <c r="D834" s="319"/>
      <c r="E834" s="755"/>
      <c r="F834" s="319"/>
      <c r="G834" s="319"/>
      <c r="H834" s="319"/>
      <c r="I834" s="319"/>
      <c r="J834" s="319"/>
      <c r="K834" s="319"/>
      <c r="L834" s="319"/>
      <c r="M834" s="319"/>
    </row>
    <row r="835" spans="1:13" x14ac:dyDescent="0.3">
      <c r="A835" s="319"/>
      <c r="B835" s="319"/>
      <c r="C835" s="319"/>
      <c r="D835" s="319"/>
      <c r="E835" s="755"/>
      <c r="F835" s="319"/>
      <c r="G835" s="319"/>
      <c r="H835" s="319"/>
      <c r="I835" s="319"/>
      <c r="J835" s="319"/>
      <c r="K835" s="319"/>
      <c r="L835" s="319"/>
      <c r="M835" s="319"/>
    </row>
    <row r="836" spans="1:13" x14ac:dyDescent="0.3">
      <c r="A836" s="319"/>
      <c r="B836" s="319"/>
      <c r="C836" s="319"/>
      <c r="D836" s="319"/>
      <c r="E836" s="755"/>
      <c r="F836" s="319"/>
      <c r="G836" s="319"/>
      <c r="H836" s="319"/>
      <c r="I836" s="319"/>
      <c r="J836" s="319"/>
      <c r="K836" s="319"/>
      <c r="L836" s="319"/>
      <c r="M836" s="319"/>
    </row>
    <row r="837" spans="1:13" x14ac:dyDescent="0.3">
      <c r="A837" s="319"/>
      <c r="B837" s="319"/>
      <c r="C837" s="319"/>
      <c r="D837" s="319"/>
      <c r="E837" s="755"/>
      <c r="F837" s="319"/>
      <c r="G837" s="319"/>
      <c r="H837" s="319"/>
      <c r="I837" s="319"/>
      <c r="J837" s="319"/>
      <c r="K837" s="319"/>
      <c r="L837" s="319"/>
      <c r="M837" s="319"/>
    </row>
    <row r="838" spans="1:13" x14ac:dyDescent="0.3">
      <c r="A838" s="319"/>
      <c r="B838" s="319"/>
      <c r="C838" s="319"/>
      <c r="D838" s="319"/>
      <c r="E838" s="755"/>
      <c r="F838" s="319"/>
      <c r="G838" s="319"/>
      <c r="H838" s="319"/>
      <c r="I838" s="319"/>
      <c r="J838" s="319"/>
      <c r="K838" s="319"/>
      <c r="L838" s="319"/>
      <c r="M838" s="319"/>
    </row>
    <row r="839" spans="1:13" x14ac:dyDescent="0.3">
      <c r="A839" s="319"/>
      <c r="B839" s="319"/>
      <c r="C839" s="319"/>
      <c r="D839" s="319"/>
      <c r="E839" s="755"/>
      <c r="F839" s="319"/>
      <c r="G839" s="319"/>
      <c r="H839" s="319"/>
      <c r="I839" s="319"/>
      <c r="J839" s="319"/>
      <c r="K839" s="319"/>
      <c r="L839" s="319"/>
      <c r="M839" s="319"/>
    </row>
    <row r="840" spans="1:13" x14ac:dyDescent="0.3">
      <c r="A840" s="319"/>
      <c r="B840" s="319"/>
      <c r="C840" s="319"/>
      <c r="D840" s="319"/>
      <c r="E840" s="755"/>
      <c r="F840" s="319"/>
      <c r="G840" s="319"/>
      <c r="H840" s="319"/>
      <c r="I840" s="319"/>
      <c r="J840" s="319"/>
      <c r="K840" s="319"/>
      <c r="L840" s="319"/>
      <c r="M840" s="319"/>
    </row>
    <row r="841" spans="1:13" x14ac:dyDescent="0.3">
      <c r="A841" s="319"/>
      <c r="B841" s="319"/>
      <c r="C841" s="319"/>
      <c r="D841" s="319"/>
      <c r="E841" s="755"/>
      <c r="F841" s="319"/>
      <c r="G841" s="319"/>
      <c r="H841" s="319"/>
      <c r="I841" s="319"/>
      <c r="J841" s="319"/>
      <c r="K841" s="319"/>
      <c r="L841" s="319"/>
      <c r="M841" s="319"/>
    </row>
    <row r="842" spans="1:13" x14ac:dyDescent="0.3">
      <c r="A842" s="319"/>
      <c r="B842" s="319"/>
      <c r="C842" s="319"/>
      <c r="D842" s="319"/>
      <c r="E842" s="755"/>
      <c r="F842" s="319"/>
      <c r="G842" s="319"/>
      <c r="H842" s="319"/>
      <c r="I842" s="319"/>
      <c r="J842" s="319"/>
      <c r="K842" s="319"/>
      <c r="L842" s="319"/>
      <c r="M842" s="319"/>
    </row>
    <row r="843" spans="1:13" x14ac:dyDescent="0.3">
      <c r="A843" s="319"/>
      <c r="B843" s="319"/>
      <c r="C843" s="319"/>
      <c r="D843" s="319"/>
      <c r="E843" s="755"/>
      <c r="F843" s="319"/>
      <c r="G843" s="319"/>
      <c r="H843" s="319"/>
      <c r="I843" s="319"/>
      <c r="J843" s="319"/>
      <c r="K843" s="319"/>
      <c r="L843" s="319"/>
      <c r="M843" s="319"/>
    </row>
    <row r="844" spans="1:13" x14ac:dyDescent="0.3">
      <c r="A844" s="319"/>
      <c r="B844" s="319"/>
      <c r="C844" s="319"/>
      <c r="D844" s="319"/>
      <c r="E844" s="755"/>
      <c r="F844" s="319"/>
      <c r="G844" s="319"/>
      <c r="H844" s="319"/>
      <c r="I844" s="319"/>
      <c r="J844" s="319"/>
      <c r="K844" s="319"/>
      <c r="L844" s="319"/>
      <c r="M844" s="319"/>
    </row>
    <row r="845" spans="1:13" x14ac:dyDescent="0.3">
      <c r="A845" s="319"/>
      <c r="B845" s="319"/>
      <c r="C845" s="319"/>
      <c r="D845" s="319"/>
      <c r="E845" s="755"/>
      <c r="F845" s="319"/>
      <c r="G845" s="319"/>
      <c r="H845" s="319"/>
      <c r="I845" s="319"/>
      <c r="J845" s="319"/>
      <c r="K845" s="319"/>
      <c r="L845" s="319"/>
      <c r="M845" s="319"/>
    </row>
    <row r="846" spans="1:13" x14ac:dyDescent="0.3">
      <c r="A846" s="319"/>
      <c r="B846" s="319"/>
      <c r="C846" s="319"/>
      <c r="D846" s="319"/>
      <c r="E846" s="755"/>
      <c r="F846" s="319"/>
      <c r="G846" s="319"/>
      <c r="H846" s="319"/>
      <c r="I846" s="319"/>
      <c r="J846" s="319"/>
      <c r="K846" s="319"/>
      <c r="L846" s="319"/>
      <c r="M846" s="319"/>
    </row>
    <row r="847" spans="1:13" x14ac:dyDescent="0.3">
      <c r="A847" s="319"/>
      <c r="B847" s="319"/>
      <c r="C847" s="319"/>
      <c r="D847" s="319"/>
      <c r="E847" s="755"/>
      <c r="F847" s="319"/>
      <c r="G847" s="319"/>
      <c r="H847" s="319"/>
      <c r="I847" s="319"/>
      <c r="J847" s="319"/>
      <c r="K847" s="319"/>
      <c r="L847" s="319"/>
      <c r="M847" s="319"/>
    </row>
    <row r="848" spans="1:13" x14ac:dyDescent="0.3">
      <c r="A848" s="319"/>
      <c r="B848" s="319"/>
      <c r="C848" s="319"/>
      <c r="D848" s="319"/>
      <c r="E848" s="755"/>
      <c r="F848" s="319"/>
      <c r="G848" s="319"/>
      <c r="H848" s="319"/>
      <c r="I848" s="319"/>
      <c r="J848" s="319"/>
      <c r="K848" s="319"/>
      <c r="L848" s="319"/>
      <c r="M848" s="319"/>
    </row>
    <row r="849" spans="1:13" x14ac:dyDescent="0.3">
      <c r="A849" s="319"/>
      <c r="B849" s="319"/>
      <c r="C849" s="319"/>
      <c r="D849" s="319"/>
      <c r="E849" s="755"/>
      <c r="F849" s="319"/>
      <c r="G849" s="319"/>
      <c r="H849" s="319"/>
      <c r="I849" s="319"/>
      <c r="J849" s="319"/>
      <c r="K849" s="319"/>
      <c r="L849" s="319"/>
      <c r="M849" s="319"/>
    </row>
    <row r="850" spans="1:13" x14ac:dyDescent="0.3">
      <c r="A850" s="319"/>
      <c r="B850" s="319"/>
      <c r="C850" s="319"/>
      <c r="D850" s="319"/>
      <c r="E850" s="755"/>
      <c r="F850" s="319"/>
      <c r="G850" s="319"/>
      <c r="H850" s="319"/>
      <c r="I850" s="319"/>
      <c r="J850" s="319"/>
      <c r="K850" s="319"/>
      <c r="L850" s="319"/>
      <c r="M850" s="319"/>
    </row>
    <row r="851" spans="1:13" x14ac:dyDescent="0.3">
      <c r="A851" s="319"/>
      <c r="B851" s="319"/>
      <c r="C851" s="319"/>
      <c r="D851" s="319"/>
      <c r="E851" s="755"/>
      <c r="F851" s="319"/>
      <c r="G851" s="319"/>
      <c r="H851" s="319"/>
      <c r="I851" s="319"/>
      <c r="J851" s="319"/>
      <c r="K851" s="319"/>
      <c r="L851" s="319"/>
      <c r="M851" s="319"/>
    </row>
    <row r="852" spans="1:13" x14ac:dyDescent="0.3">
      <c r="A852" s="319"/>
      <c r="B852" s="319"/>
      <c r="C852" s="319"/>
      <c r="D852" s="319"/>
      <c r="E852" s="755"/>
      <c r="F852" s="319"/>
      <c r="G852" s="319"/>
      <c r="H852" s="319"/>
      <c r="I852" s="319"/>
      <c r="J852" s="319"/>
      <c r="K852" s="319"/>
      <c r="L852" s="319"/>
      <c r="M852" s="319"/>
    </row>
    <row r="853" spans="1:13" x14ac:dyDescent="0.3">
      <c r="A853" s="319"/>
      <c r="B853" s="319"/>
      <c r="C853" s="319"/>
      <c r="D853" s="319"/>
      <c r="E853" s="755"/>
      <c r="F853" s="319"/>
      <c r="G853" s="319"/>
      <c r="H853" s="319"/>
      <c r="I853" s="319"/>
      <c r="J853" s="319"/>
      <c r="K853" s="319"/>
      <c r="L853" s="319"/>
      <c r="M853" s="319"/>
    </row>
    <row r="854" spans="1:13" x14ac:dyDescent="0.3">
      <c r="A854" s="319"/>
      <c r="B854" s="319"/>
      <c r="C854" s="319"/>
      <c r="D854" s="319"/>
      <c r="E854" s="755"/>
      <c r="F854" s="319"/>
      <c r="G854" s="319"/>
      <c r="H854" s="319"/>
      <c r="I854" s="319"/>
      <c r="J854" s="319"/>
      <c r="K854" s="319"/>
      <c r="L854" s="319"/>
      <c r="M854" s="319"/>
    </row>
    <row r="855" spans="1:13" x14ac:dyDescent="0.3">
      <c r="A855" s="319"/>
      <c r="B855" s="319"/>
      <c r="C855" s="319"/>
      <c r="D855" s="319"/>
      <c r="E855" s="755"/>
      <c r="F855" s="319"/>
      <c r="G855" s="319"/>
      <c r="H855" s="319"/>
      <c r="I855" s="319"/>
      <c r="J855" s="319"/>
      <c r="K855" s="319"/>
      <c r="L855" s="319"/>
      <c r="M855" s="319"/>
    </row>
    <row r="856" spans="1:13" x14ac:dyDescent="0.3">
      <c r="A856" s="319"/>
      <c r="B856" s="319"/>
      <c r="C856" s="319"/>
      <c r="D856" s="319"/>
      <c r="E856" s="755"/>
      <c r="F856" s="319"/>
      <c r="G856" s="319"/>
      <c r="H856" s="319"/>
      <c r="I856" s="319"/>
      <c r="J856" s="319"/>
      <c r="K856" s="319"/>
      <c r="L856" s="319"/>
      <c r="M856" s="319"/>
    </row>
    <row r="857" spans="1:13" x14ac:dyDescent="0.3">
      <c r="A857" s="319"/>
      <c r="B857" s="319"/>
      <c r="C857" s="319"/>
      <c r="D857" s="319"/>
      <c r="E857" s="755"/>
      <c r="F857" s="319"/>
      <c r="G857" s="319"/>
      <c r="H857" s="319"/>
      <c r="I857" s="319"/>
      <c r="J857" s="319"/>
      <c r="K857" s="319"/>
      <c r="L857" s="319"/>
      <c r="M857" s="319"/>
    </row>
    <row r="858" spans="1:13" x14ac:dyDescent="0.3">
      <c r="A858" s="319"/>
      <c r="B858" s="319"/>
      <c r="C858" s="319"/>
      <c r="D858" s="319"/>
      <c r="E858" s="755"/>
      <c r="F858" s="319"/>
      <c r="G858" s="319"/>
      <c r="H858" s="319"/>
      <c r="I858" s="319"/>
      <c r="J858" s="319"/>
      <c r="K858" s="319"/>
      <c r="L858" s="319"/>
      <c r="M858" s="319"/>
    </row>
    <row r="859" spans="1:13" x14ac:dyDescent="0.3">
      <c r="A859" s="319"/>
      <c r="B859" s="319"/>
      <c r="C859" s="319"/>
      <c r="D859" s="319"/>
      <c r="E859" s="755"/>
      <c r="F859" s="319"/>
      <c r="G859" s="319"/>
      <c r="H859" s="319"/>
      <c r="I859" s="319"/>
      <c r="J859" s="319"/>
      <c r="K859" s="319"/>
      <c r="L859" s="319"/>
      <c r="M859" s="319"/>
    </row>
    <row r="860" spans="1:13" x14ac:dyDescent="0.3">
      <c r="A860" s="319"/>
      <c r="B860" s="319"/>
      <c r="C860" s="319"/>
      <c r="D860" s="319"/>
      <c r="E860" s="755"/>
      <c r="F860" s="319"/>
      <c r="G860" s="319"/>
      <c r="H860" s="319"/>
      <c r="I860" s="319"/>
      <c r="J860" s="319"/>
      <c r="K860" s="319"/>
      <c r="L860" s="319"/>
      <c r="M860" s="319"/>
    </row>
    <row r="861" spans="1:13" x14ac:dyDescent="0.3">
      <c r="A861" s="319"/>
      <c r="B861" s="319"/>
      <c r="C861" s="319"/>
      <c r="D861" s="319"/>
      <c r="E861" s="755"/>
      <c r="F861" s="319"/>
      <c r="G861" s="319"/>
      <c r="H861" s="319"/>
      <c r="I861" s="319"/>
      <c r="J861" s="319"/>
      <c r="K861" s="319"/>
      <c r="L861" s="319"/>
      <c r="M861" s="319"/>
    </row>
    <row r="862" spans="1:13" x14ac:dyDescent="0.3">
      <c r="A862" s="319"/>
      <c r="B862" s="319"/>
      <c r="C862" s="319"/>
      <c r="D862" s="319"/>
      <c r="E862" s="755"/>
      <c r="F862" s="319"/>
      <c r="G862" s="319"/>
      <c r="H862" s="319"/>
      <c r="I862" s="319"/>
      <c r="J862" s="319"/>
      <c r="K862" s="319"/>
      <c r="L862" s="319"/>
      <c r="M862" s="319"/>
    </row>
    <row r="863" spans="1:13" x14ac:dyDescent="0.3">
      <c r="A863" s="319"/>
      <c r="B863" s="319"/>
      <c r="C863" s="319"/>
      <c r="D863" s="319"/>
      <c r="E863" s="755"/>
      <c r="F863" s="319"/>
      <c r="G863" s="319"/>
      <c r="H863" s="319"/>
      <c r="I863" s="319"/>
      <c r="J863" s="319"/>
      <c r="K863" s="319"/>
      <c r="L863" s="319"/>
      <c r="M863" s="319"/>
    </row>
    <row r="864" spans="1:13" x14ac:dyDescent="0.3">
      <c r="A864" s="319"/>
      <c r="B864" s="319"/>
      <c r="C864" s="319"/>
      <c r="D864" s="319"/>
      <c r="E864" s="755"/>
      <c r="F864" s="319"/>
      <c r="G864" s="319"/>
      <c r="H864" s="319"/>
      <c r="I864" s="319"/>
      <c r="J864" s="319"/>
      <c r="K864" s="319"/>
      <c r="L864" s="319"/>
      <c r="M864" s="319"/>
    </row>
    <row r="865" spans="1:13" x14ac:dyDescent="0.3">
      <c r="A865" s="319"/>
      <c r="B865" s="319"/>
      <c r="C865" s="319"/>
      <c r="D865" s="319"/>
      <c r="E865" s="755"/>
      <c r="F865" s="319"/>
      <c r="G865" s="319"/>
      <c r="H865" s="319"/>
      <c r="I865" s="319"/>
      <c r="J865" s="319"/>
      <c r="K865" s="319"/>
      <c r="L865" s="319"/>
      <c r="M865" s="319"/>
    </row>
    <row r="866" spans="1:13" x14ac:dyDescent="0.3">
      <c r="A866" s="319"/>
      <c r="B866" s="319"/>
      <c r="C866" s="319"/>
      <c r="D866" s="319"/>
      <c r="E866" s="755"/>
      <c r="F866" s="319"/>
      <c r="G866" s="319"/>
      <c r="H866" s="319"/>
      <c r="I866" s="319"/>
      <c r="J866" s="319"/>
      <c r="K866" s="319"/>
      <c r="L866" s="319"/>
      <c r="M866" s="319"/>
    </row>
    <row r="867" spans="1:13" x14ac:dyDescent="0.3">
      <c r="A867" s="319"/>
      <c r="B867" s="319"/>
      <c r="C867" s="319"/>
      <c r="D867" s="319"/>
      <c r="E867" s="755"/>
      <c r="F867" s="319"/>
      <c r="G867" s="319"/>
      <c r="H867" s="319"/>
      <c r="I867" s="319"/>
      <c r="J867" s="319"/>
      <c r="K867" s="319"/>
      <c r="L867" s="319"/>
      <c r="M867" s="319"/>
    </row>
    <row r="868" spans="1:13" x14ac:dyDescent="0.3">
      <c r="A868" s="319"/>
      <c r="B868" s="319"/>
      <c r="C868" s="319"/>
      <c r="D868" s="319"/>
      <c r="E868" s="755"/>
      <c r="F868" s="319"/>
      <c r="G868" s="319"/>
      <c r="H868" s="319"/>
      <c r="I868" s="319"/>
      <c r="J868" s="319"/>
      <c r="K868" s="319"/>
      <c r="L868" s="319"/>
      <c r="M868" s="319"/>
    </row>
    <row r="869" spans="1:13" x14ac:dyDescent="0.3">
      <c r="A869" s="319"/>
      <c r="B869" s="319"/>
      <c r="C869" s="319"/>
      <c r="D869" s="319"/>
      <c r="E869" s="755"/>
      <c r="F869" s="319"/>
      <c r="G869" s="319"/>
      <c r="H869" s="319"/>
      <c r="I869" s="319"/>
      <c r="J869" s="319"/>
      <c r="K869" s="319"/>
      <c r="L869" s="319"/>
      <c r="M869" s="319"/>
    </row>
  </sheetData>
  <mergeCells count="6">
    <mergeCell ref="A3:M3"/>
    <mergeCell ref="C4:G4"/>
    <mergeCell ref="A7:A8"/>
    <mergeCell ref="B7:E7"/>
    <mergeCell ref="F7:I7"/>
    <mergeCell ref="J7:M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6"/>
  <sheetViews>
    <sheetView workbookViewId="0">
      <selection sqref="A1:N1"/>
    </sheetView>
  </sheetViews>
  <sheetFormatPr defaultRowHeight="14.4" x14ac:dyDescent="0.3"/>
  <cols>
    <col min="1" max="1" width="56.21875" customWidth="1"/>
    <col min="2" max="2" width="4.88671875" style="804" customWidth="1"/>
    <col min="3" max="5" width="11.88671875" style="304" customWidth="1"/>
    <col min="6" max="6" width="11.88671875" customWidth="1"/>
    <col min="7" max="9" width="11.88671875" style="304" customWidth="1"/>
    <col min="10" max="10" width="11.88671875" customWidth="1"/>
    <col min="11" max="14" width="11.88671875" style="304" customWidth="1"/>
    <col min="257" max="257" width="56.21875" customWidth="1"/>
    <col min="258" max="258" width="4.88671875" customWidth="1"/>
    <col min="259" max="259" width="9.88671875" customWidth="1"/>
    <col min="260" max="260" width="9.6640625" customWidth="1"/>
    <col min="261" max="261" width="11" customWidth="1"/>
    <col min="262" max="262" width="10" customWidth="1"/>
    <col min="263" max="263" width="9.33203125" customWidth="1"/>
    <col min="264" max="264" width="9.109375" customWidth="1"/>
    <col min="265" max="265" width="10.44140625" customWidth="1"/>
    <col min="266" max="266" width="10.109375" customWidth="1"/>
    <col min="267" max="268" width="9.44140625" customWidth="1"/>
    <col min="269" max="269" width="10.44140625" customWidth="1"/>
    <col min="270" max="270" width="10.109375" customWidth="1"/>
    <col min="513" max="513" width="56.21875" customWidth="1"/>
    <col min="514" max="514" width="4.88671875" customWidth="1"/>
    <col min="515" max="515" width="9.88671875" customWidth="1"/>
    <col min="516" max="516" width="9.6640625" customWidth="1"/>
    <col min="517" max="517" width="11" customWidth="1"/>
    <col min="518" max="518" width="10" customWidth="1"/>
    <col min="519" max="519" width="9.33203125" customWidth="1"/>
    <col min="520" max="520" width="9.109375" customWidth="1"/>
    <col min="521" max="521" width="10.44140625" customWidth="1"/>
    <col min="522" max="522" width="10.109375" customWidth="1"/>
    <col min="523" max="524" width="9.44140625" customWidth="1"/>
    <col min="525" max="525" width="10.44140625" customWidth="1"/>
    <col min="526" max="526" width="10.109375" customWidth="1"/>
    <col min="769" max="769" width="56.21875" customWidth="1"/>
    <col min="770" max="770" width="4.88671875" customWidth="1"/>
    <col min="771" max="771" width="9.88671875" customWidth="1"/>
    <col min="772" max="772" width="9.6640625" customWidth="1"/>
    <col min="773" max="773" width="11" customWidth="1"/>
    <col min="774" max="774" width="10" customWidth="1"/>
    <col min="775" max="775" width="9.33203125" customWidth="1"/>
    <col min="776" max="776" width="9.109375" customWidth="1"/>
    <col min="777" max="777" width="10.44140625" customWidth="1"/>
    <col min="778" max="778" width="10.109375" customWidth="1"/>
    <col min="779" max="780" width="9.44140625" customWidth="1"/>
    <col min="781" max="781" width="10.44140625" customWidth="1"/>
    <col min="782" max="782" width="10.109375" customWidth="1"/>
    <col min="1025" max="1025" width="56.21875" customWidth="1"/>
    <col min="1026" max="1026" width="4.88671875" customWidth="1"/>
    <col min="1027" max="1027" width="9.88671875" customWidth="1"/>
    <col min="1028" max="1028" width="9.6640625" customWidth="1"/>
    <col min="1029" max="1029" width="11" customWidth="1"/>
    <col min="1030" max="1030" width="10" customWidth="1"/>
    <col min="1031" max="1031" width="9.33203125" customWidth="1"/>
    <col min="1032" max="1032" width="9.109375" customWidth="1"/>
    <col min="1033" max="1033" width="10.44140625" customWidth="1"/>
    <col min="1034" max="1034" width="10.109375" customWidth="1"/>
    <col min="1035" max="1036" width="9.44140625" customWidth="1"/>
    <col min="1037" max="1037" width="10.44140625" customWidth="1"/>
    <col min="1038" max="1038" width="10.109375" customWidth="1"/>
    <col min="1281" max="1281" width="56.21875" customWidth="1"/>
    <col min="1282" max="1282" width="4.88671875" customWidth="1"/>
    <col min="1283" max="1283" width="9.88671875" customWidth="1"/>
    <col min="1284" max="1284" width="9.6640625" customWidth="1"/>
    <col min="1285" max="1285" width="11" customWidth="1"/>
    <col min="1286" max="1286" width="10" customWidth="1"/>
    <col min="1287" max="1287" width="9.33203125" customWidth="1"/>
    <col min="1288" max="1288" width="9.109375" customWidth="1"/>
    <col min="1289" max="1289" width="10.44140625" customWidth="1"/>
    <col min="1290" max="1290" width="10.109375" customWidth="1"/>
    <col min="1291" max="1292" width="9.44140625" customWidth="1"/>
    <col min="1293" max="1293" width="10.44140625" customWidth="1"/>
    <col min="1294" max="1294" width="10.109375" customWidth="1"/>
    <col min="1537" max="1537" width="56.21875" customWidth="1"/>
    <col min="1538" max="1538" width="4.88671875" customWidth="1"/>
    <col min="1539" max="1539" width="9.88671875" customWidth="1"/>
    <col min="1540" max="1540" width="9.6640625" customWidth="1"/>
    <col min="1541" max="1541" width="11" customWidth="1"/>
    <col min="1542" max="1542" width="10" customWidth="1"/>
    <col min="1543" max="1543" width="9.33203125" customWidth="1"/>
    <col min="1544" max="1544" width="9.109375" customWidth="1"/>
    <col min="1545" max="1545" width="10.44140625" customWidth="1"/>
    <col min="1546" max="1546" width="10.109375" customWidth="1"/>
    <col min="1547" max="1548" width="9.44140625" customWidth="1"/>
    <col min="1549" max="1549" width="10.44140625" customWidth="1"/>
    <col min="1550" max="1550" width="10.109375" customWidth="1"/>
    <col min="1793" max="1793" width="56.21875" customWidth="1"/>
    <col min="1794" max="1794" width="4.88671875" customWidth="1"/>
    <col min="1795" max="1795" width="9.88671875" customWidth="1"/>
    <col min="1796" max="1796" width="9.6640625" customWidth="1"/>
    <col min="1797" max="1797" width="11" customWidth="1"/>
    <col min="1798" max="1798" width="10" customWidth="1"/>
    <col min="1799" max="1799" width="9.33203125" customWidth="1"/>
    <col min="1800" max="1800" width="9.109375" customWidth="1"/>
    <col min="1801" max="1801" width="10.44140625" customWidth="1"/>
    <col min="1802" max="1802" width="10.109375" customWidth="1"/>
    <col min="1803" max="1804" width="9.44140625" customWidth="1"/>
    <col min="1805" max="1805" width="10.44140625" customWidth="1"/>
    <col min="1806" max="1806" width="10.109375" customWidth="1"/>
    <col min="2049" max="2049" width="56.21875" customWidth="1"/>
    <col min="2050" max="2050" width="4.88671875" customWidth="1"/>
    <col min="2051" max="2051" width="9.88671875" customWidth="1"/>
    <col min="2052" max="2052" width="9.6640625" customWidth="1"/>
    <col min="2053" max="2053" width="11" customWidth="1"/>
    <col min="2054" max="2054" width="10" customWidth="1"/>
    <col min="2055" max="2055" width="9.33203125" customWidth="1"/>
    <col min="2056" max="2056" width="9.109375" customWidth="1"/>
    <col min="2057" max="2057" width="10.44140625" customWidth="1"/>
    <col min="2058" max="2058" width="10.109375" customWidth="1"/>
    <col min="2059" max="2060" width="9.44140625" customWidth="1"/>
    <col min="2061" max="2061" width="10.44140625" customWidth="1"/>
    <col min="2062" max="2062" width="10.109375" customWidth="1"/>
    <col min="2305" max="2305" width="56.21875" customWidth="1"/>
    <col min="2306" max="2306" width="4.88671875" customWidth="1"/>
    <col min="2307" max="2307" width="9.88671875" customWidth="1"/>
    <col min="2308" max="2308" width="9.6640625" customWidth="1"/>
    <col min="2309" max="2309" width="11" customWidth="1"/>
    <col min="2310" max="2310" width="10" customWidth="1"/>
    <col min="2311" max="2311" width="9.33203125" customWidth="1"/>
    <col min="2312" max="2312" width="9.109375" customWidth="1"/>
    <col min="2313" max="2313" width="10.44140625" customWidth="1"/>
    <col min="2314" max="2314" width="10.109375" customWidth="1"/>
    <col min="2315" max="2316" width="9.44140625" customWidth="1"/>
    <col min="2317" max="2317" width="10.44140625" customWidth="1"/>
    <col min="2318" max="2318" width="10.109375" customWidth="1"/>
    <col min="2561" max="2561" width="56.21875" customWidth="1"/>
    <col min="2562" max="2562" width="4.88671875" customWidth="1"/>
    <col min="2563" max="2563" width="9.88671875" customWidth="1"/>
    <col min="2564" max="2564" width="9.6640625" customWidth="1"/>
    <col min="2565" max="2565" width="11" customWidth="1"/>
    <col min="2566" max="2566" width="10" customWidth="1"/>
    <col min="2567" max="2567" width="9.33203125" customWidth="1"/>
    <col min="2568" max="2568" width="9.109375" customWidth="1"/>
    <col min="2569" max="2569" width="10.44140625" customWidth="1"/>
    <col min="2570" max="2570" width="10.109375" customWidth="1"/>
    <col min="2571" max="2572" width="9.44140625" customWidth="1"/>
    <col min="2573" max="2573" width="10.44140625" customWidth="1"/>
    <col min="2574" max="2574" width="10.109375" customWidth="1"/>
    <col min="2817" max="2817" width="56.21875" customWidth="1"/>
    <col min="2818" max="2818" width="4.88671875" customWidth="1"/>
    <col min="2819" max="2819" width="9.88671875" customWidth="1"/>
    <col min="2820" max="2820" width="9.6640625" customWidth="1"/>
    <col min="2821" max="2821" width="11" customWidth="1"/>
    <col min="2822" max="2822" width="10" customWidth="1"/>
    <col min="2823" max="2823" width="9.33203125" customWidth="1"/>
    <col min="2824" max="2824" width="9.109375" customWidth="1"/>
    <col min="2825" max="2825" width="10.44140625" customWidth="1"/>
    <col min="2826" max="2826" width="10.109375" customWidth="1"/>
    <col min="2827" max="2828" width="9.44140625" customWidth="1"/>
    <col min="2829" max="2829" width="10.44140625" customWidth="1"/>
    <col min="2830" max="2830" width="10.109375" customWidth="1"/>
    <col min="3073" max="3073" width="56.21875" customWidth="1"/>
    <col min="3074" max="3074" width="4.88671875" customWidth="1"/>
    <col min="3075" max="3075" width="9.88671875" customWidth="1"/>
    <col min="3076" max="3076" width="9.6640625" customWidth="1"/>
    <col min="3077" max="3077" width="11" customWidth="1"/>
    <col min="3078" max="3078" width="10" customWidth="1"/>
    <col min="3079" max="3079" width="9.33203125" customWidth="1"/>
    <col min="3080" max="3080" width="9.109375" customWidth="1"/>
    <col min="3081" max="3081" width="10.44140625" customWidth="1"/>
    <col min="3082" max="3082" width="10.109375" customWidth="1"/>
    <col min="3083" max="3084" width="9.44140625" customWidth="1"/>
    <col min="3085" max="3085" width="10.44140625" customWidth="1"/>
    <col min="3086" max="3086" width="10.109375" customWidth="1"/>
    <col min="3329" max="3329" width="56.21875" customWidth="1"/>
    <col min="3330" max="3330" width="4.88671875" customWidth="1"/>
    <col min="3331" max="3331" width="9.88671875" customWidth="1"/>
    <col min="3332" max="3332" width="9.6640625" customWidth="1"/>
    <col min="3333" max="3333" width="11" customWidth="1"/>
    <col min="3334" max="3334" width="10" customWidth="1"/>
    <col min="3335" max="3335" width="9.33203125" customWidth="1"/>
    <col min="3336" max="3336" width="9.109375" customWidth="1"/>
    <col min="3337" max="3337" width="10.44140625" customWidth="1"/>
    <col min="3338" max="3338" width="10.109375" customWidth="1"/>
    <col min="3339" max="3340" width="9.44140625" customWidth="1"/>
    <col min="3341" max="3341" width="10.44140625" customWidth="1"/>
    <col min="3342" max="3342" width="10.109375" customWidth="1"/>
    <col min="3585" max="3585" width="56.21875" customWidth="1"/>
    <col min="3586" max="3586" width="4.88671875" customWidth="1"/>
    <col min="3587" max="3587" width="9.88671875" customWidth="1"/>
    <col min="3588" max="3588" width="9.6640625" customWidth="1"/>
    <col min="3589" max="3589" width="11" customWidth="1"/>
    <col min="3590" max="3590" width="10" customWidth="1"/>
    <col min="3591" max="3591" width="9.33203125" customWidth="1"/>
    <col min="3592" max="3592" width="9.109375" customWidth="1"/>
    <col min="3593" max="3593" width="10.44140625" customWidth="1"/>
    <col min="3594" max="3594" width="10.109375" customWidth="1"/>
    <col min="3595" max="3596" width="9.44140625" customWidth="1"/>
    <col min="3597" max="3597" width="10.44140625" customWidth="1"/>
    <col min="3598" max="3598" width="10.109375" customWidth="1"/>
    <col min="3841" max="3841" width="56.21875" customWidth="1"/>
    <col min="3842" max="3842" width="4.88671875" customWidth="1"/>
    <col min="3843" max="3843" width="9.88671875" customWidth="1"/>
    <col min="3844" max="3844" width="9.6640625" customWidth="1"/>
    <col min="3845" max="3845" width="11" customWidth="1"/>
    <col min="3846" max="3846" width="10" customWidth="1"/>
    <col min="3847" max="3847" width="9.33203125" customWidth="1"/>
    <col min="3848" max="3848" width="9.109375" customWidth="1"/>
    <col min="3849" max="3849" width="10.44140625" customWidth="1"/>
    <col min="3850" max="3850" width="10.109375" customWidth="1"/>
    <col min="3851" max="3852" width="9.44140625" customWidth="1"/>
    <col min="3853" max="3853" width="10.44140625" customWidth="1"/>
    <col min="3854" max="3854" width="10.109375" customWidth="1"/>
    <col min="4097" max="4097" width="56.21875" customWidth="1"/>
    <col min="4098" max="4098" width="4.88671875" customWidth="1"/>
    <col min="4099" max="4099" width="9.88671875" customWidth="1"/>
    <col min="4100" max="4100" width="9.6640625" customWidth="1"/>
    <col min="4101" max="4101" width="11" customWidth="1"/>
    <col min="4102" max="4102" width="10" customWidth="1"/>
    <col min="4103" max="4103" width="9.33203125" customWidth="1"/>
    <col min="4104" max="4104" width="9.109375" customWidth="1"/>
    <col min="4105" max="4105" width="10.44140625" customWidth="1"/>
    <col min="4106" max="4106" width="10.109375" customWidth="1"/>
    <col min="4107" max="4108" width="9.44140625" customWidth="1"/>
    <col min="4109" max="4109" width="10.44140625" customWidth="1"/>
    <col min="4110" max="4110" width="10.109375" customWidth="1"/>
    <col min="4353" max="4353" width="56.21875" customWidth="1"/>
    <col min="4354" max="4354" width="4.88671875" customWidth="1"/>
    <col min="4355" max="4355" width="9.88671875" customWidth="1"/>
    <col min="4356" max="4356" width="9.6640625" customWidth="1"/>
    <col min="4357" max="4357" width="11" customWidth="1"/>
    <col min="4358" max="4358" width="10" customWidth="1"/>
    <col min="4359" max="4359" width="9.33203125" customWidth="1"/>
    <col min="4360" max="4360" width="9.109375" customWidth="1"/>
    <col min="4361" max="4361" width="10.44140625" customWidth="1"/>
    <col min="4362" max="4362" width="10.109375" customWidth="1"/>
    <col min="4363" max="4364" width="9.44140625" customWidth="1"/>
    <col min="4365" max="4365" width="10.44140625" customWidth="1"/>
    <col min="4366" max="4366" width="10.109375" customWidth="1"/>
    <col min="4609" max="4609" width="56.21875" customWidth="1"/>
    <col min="4610" max="4610" width="4.88671875" customWidth="1"/>
    <col min="4611" max="4611" width="9.88671875" customWidth="1"/>
    <col min="4612" max="4612" width="9.6640625" customWidth="1"/>
    <col min="4613" max="4613" width="11" customWidth="1"/>
    <col min="4614" max="4614" width="10" customWidth="1"/>
    <col min="4615" max="4615" width="9.33203125" customWidth="1"/>
    <col min="4616" max="4616" width="9.109375" customWidth="1"/>
    <col min="4617" max="4617" width="10.44140625" customWidth="1"/>
    <col min="4618" max="4618" width="10.109375" customWidth="1"/>
    <col min="4619" max="4620" width="9.44140625" customWidth="1"/>
    <col min="4621" max="4621" width="10.44140625" customWidth="1"/>
    <col min="4622" max="4622" width="10.109375" customWidth="1"/>
    <col min="4865" max="4865" width="56.21875" customWidth="1"/>
    <col min="4866" max="4866" width="4.88671875" customWidth="1"/>
    <col min="4867" max="4867" width="9.88671875" customWidth="1"/>
    <col min="4868" max="4868" width="9.6640625" customWidth="1"/>
    <col min="4869" max="4869" width="11" customWidth="1"/>
    <col min="4870" max="4870" width="10" customWidth="1"/>
    <col min="4871" max="4871" width="9.33203125" customWidth="1"/>
    <col min="4872" max="4872" width="9.109375" customWidth="1"/>
    <col min="4873" max="4873" width="10.44140625" customWidth="1"/>
    <col min="4874" max="4874" width="10.109375" customWidth="1"/>
    <col min="4875" max="4876" width="9.44140625" customWidth="1"/>
    <col min="4877" max="4877" width="10.44140625" customWidth="1"/>
    <col min="4878" max="4878" width="10.109375" customWidth="1"/>
    <col min="5121" max="5121" width="56.21875" customWidth="1"/>
    <col min="5122" max="5122" width="4.88671875" customWidth="1"/>
    <col min="5123" max="5123" width="9.88671875" customWidth="1"/>
    <col min="5124" max="5124" width="9.6640625" customWidth="1"/>
    <col min="5125" max="5125" width="11" customWidth="1"/>
    <col min="5126" max="5126" width="10" customWidth="1"/>
    <col min="5127" max="5127" width="9.33203125" customWidth="1"/>
    <col min="5128" max="5128" width="9.109375" customWidth="1"/>
    <col min="5129" max="5129" width="10.44140625" customWidth="1"/>
    <col min="5130" max="5130" width="10.109375" customWidth="1"/>
    <col min="5131" max="5132" width="9.44140625" customWidth="1"/>
    <col min="5133" max="5133" width="10.44140625" customWidth="1"/>
    <col min="5134" max="5134" width="10.109375" customWidth="1"/>
    <col min="5377" max="5377" width="56.21875" customWidth="1"/>
    <col min="5378" max="5378" width="4.88671875" customWidth="1"/>
    <col min="5379" max="5379" width="9.88671875" customWidth="1"/>
    <col min="5380" max="5380" width="9.6640625" customWidth="1"/>
    <col min="5381" max="5381" width="11" customWidth="1"/>
    <col min="5382" max="5382" width="10" customWidth="1"/>
    <col min="5383" max="5383" width="9.33203125" customWidth="1"/>
    <col min="5384" max="5384" width="9.109375" customWidth="1"/>
    <col min="5385" max="5385" width="10.44140625" customWidth="1"/>
    <col min="5386" max="5386" width="10.109375" customWidth="1"/>
    <col min="5387" max="5388" width="9.44140625" customWidth="1"/>
    <col min="5389" max="5389" width="10.44140625" customWidth="1"/>
    <col min="5390" max="5390" width="10.109375" customWidth="1"/>
    <col min="5633" max="5633" width="56.21875" customWidth="1"/>
    <col min="5634" max="5634" width="4.88671875" customWidth="1"/>
    <col min="5635" max="5635" width="9.88671875" customWidth="1"/>
    <col min="5636" max="5636" width="9.6640625" customWidth="1"/>
    <col min="5637" max="5637" width="11" customWidth="1"/>
    <col min="5638" max="5638" width="10" customWidth="1"/>
    <col min="5639" max="5639" width="9.33203125" customWidth="1"/>
    <col min="5640" max="5640" width="9.109375" customWidth="1"/>
    <col min="5641" max="5641" width="10.44140625" customWidth="1"/>
    <col min="5642" max="5642" width="10.109375" customWidth="1"/>
    <col min="5643" max="5644" width="9.44140625" customWidth="1"/>
    <col min="5645" max="5645" width="10.44140625" customWidth="1"/>
    <col min="5646" max="5646" width="10.109375" customWidth="1"/>
    <col min="5889" max="5889" width="56.21875" customWidth="1"/>
    <col min="5890" max="5890" width="4.88671875" customWidth="1"/>
    <col min="5891" max="5891" width="9.88671875" customWidth="1"/>
    <col min="5892" max="5892" width="9.6640625" customWidth="1"/>
    <col min="5893" max="5893" width="11" customWidth="1"/>
    <col min="5894" max="5894" width="10" customWidth="1"/>
    <col min="5895" max="5895" width="9.33203125" customWidth="1"/>
    <col min="5896" max="5896" width="9.109375" customWidth="1"/>
    <col min="5897" max="5897" width="10.44140625" customWidth="1"/>
    <col min="5898" max="5898" width="10.109375" customWidth="1"/>
    <col min="5899" max="5900" width="9.44140625" customWidth="1"/>
    <col min="5901" max="5901" width="10.44140625" customWidth="1"/>
    <col min="5902" max="5902" width="10.109375" customWidth="1"/>
    <col min="6145" max="6145" width="56.21875" customWidth="1"/>
    <col min="6146" max="6146" width="4.88671875" customWidth="1"/>
    <col min="6147" max="6147" width="9.88671875" customWidth="1"/>
    <col min="6148" max="6148" width="9.6640625" customWidth="1"/>
    <col min="6149" max="6149" width="11" customWidth="1"/>
    <col min="6150" max="6150" width="10" customWidth="1"/>
    <col min="6151" max="6151" width="9.33203125" customWidth="1"/>
    <col min="6152" max="6152" width="9.109375" customWidth="1"/>
    <col min="6153" max="6153" width="10.44140625" customWidth="1"/>
    <col min="6154" max="6154" width="10.109375" customWidth="1"/>
    <col min="6155" max="6156" width="9.44140625" customWidth="1"/>
    <col min="6157" max="6157" width="10.44140625" customWidth="1"/>
    <col min="6158" max="6158" width="10.109375" customWidth="1"/>
    <col min="6401" max="6401" width="56.21875" customWidth="1"/>
    <col min="6402" max="6402" width="4.88671875" customWidth="1"/>
    <col min="6403" max="6403" width="9.88671875" customWidth="1"/>
    <col min="6404" max="6404" width="9.6640625" customWidth="1"/>
    <col min="6405" max="6405" width="11" customWidth="1"/>
    <col min="6406" max="6406" width="10" customWidth="1"/>
    <col min="6407" max="6407" width="9.33203125" customWidth="1"/>
    <col min="6408" max="6408" width="9.109375" customWidth="1"/>
    <col min="6409" max="6409" width="10.44140625" customWidth="1"/>
    <col min="6410" max="6410" width="10.109375" customWidth="1"/>
    <col min="6411" max="6412" width="9.44140625" customWidth="1"/>
    <col min="6413" max="6413" width="10.44140625" customWidth="1"/>
    <col min="6414" max="6414" width="10.109375" customWidth="1"/>
    <col min="6657" max="6657" width="56.21875" customWidth="1"/>
    <col min="6658" max="6658" width="4.88671875" customWidth="1"/>
    <col min="6659" max="6659" width="9.88671875" customWidth="1"/>
    <col min="6660" max="6660" width="9.6640625" customWidth="1"/>
    <col min="6661" max="6661" width="11" customWidth="1"/>
    <col min="6662" max="6662" width="10" customWidth="1"/>
    <col min="6663" max="6663" width="9.33203125" customWidth="1"/>
    <col min="6664" max="6664" width="9.109375" customWidth="1"/>
    <col min="6665" max="6665" width="10.44140625" customWidth="1"/>
    <col min="6666" max="6666" width="10.109375" customWidth="1"/>
    <col min="6667" max="6668" width="9.44140625" customWidth="1"/>
    <col min="6669" max="6669" width="10.44140625" customWidth="1"/>
    <col min="6670" max="6670" width="10.109375" customWidth="1"/>
    <col min="6913" max="6913" width="56.21875" customWidth="1"/>
    <col min="6914" max="6914" width="4.88671875" customWidth="1"/>
    <col min="6915" max="6915" width="9.88671875" customWidth="1"/>
    <col min="6916" max="6916" width="9.6640625" customWidth="1"/>
    <col min="6917" max="6917" width="11" customWidth="1"/>
    <col min="6918" max="6918" width="10" customWidth="1"/>
    <col min="6919" max="6919" width="9.33203125" customWidth="1"/>
    <col min="6920" max="6920" width="9.109375" customWidth="1"/>
    <col min="6921" max="6921" width="10.44140625" customWidth="1"/>
    <col min="6922" max="6922" width="10.109375" customWidth="1"/>
    <col min="6923" max="6924" width="9.44140625" customWidth="1"/>
    <col min="6925" max="6925" width="10.44140625" customWidth="1"/>
    <col min="6926" max="6926" width="10.109375" customWidth="1"/>
    <col min="7169" max="7169" width="56.21875" customWidth="1"/>
    <col min="7170" max="7170" width="4.88671875" customWidth="1"/>
    <col min="7171" max="7171" width="9.88671875" customWidth="1"/>
    <col min="7172" max="7172" width="9.6640625" customWidth="1"/>
    <col min="7173" max="7173" width="11" customWidth="1"/>
    <col min="7174" max="7174" width="10" customWidth="1"/>
    <col min="7175" max="7175" width="9.33203125" customWidth="1"/>
    <col min="7176" max="7176" width="9.109375" customWidth="1"/>
    <col min="7177" max="7177" width="10.44140625" customWidth="1"/>
    <col min="7178" max="7178" width="10.109375" customWidth="1"/>
    <col min="7179" max="7180" width="9.44140625" customWidth="1"/>
    <col min="7181" max="7181" width="10.44140625" customWidth="1"/>
    <col min="7182" max="7182" width="10.109375" customWidth="1"/>
    <col min="7425" max="7425" width="56.21875" customWidth="1"/>
    <col min="7426" max="7426" width="4.88671875" customWidth="1"/>
    <col min="7427" max="7427" width="9.88671875" customWidth="1"/>
    <col min="7428" max="7428" width="9.6640625" customWidth="1"/>
    <col min="7429" max="7429" width="11" customWidth="1"/>
    <col min="7430" max="7430" width="10" customWidth="1"/>
    <col min="7431" max="7431" width="9.33203125" customWidth="1"/>
    <col min="7432" max="7432" width="9.109375" customWidth="1"/>
    <col min="7433" max="7433" width="10.44140625" customWidth="1"/>
    <col min="7434" max="7434" width="10.109375" customWidth="1"/>
    <col min="7435" max="7436" width="9.44140625" customWidth="1"/>
    <col min="7437" max="7437" width="10.44140625" customWidth="1"/>
    <col min="7438" max="7438" width="10.109375" customWidth="1"/>
    <col min="7681" max="7681" width="56.21875" customWidth="1"/>
    <col min="7682" max="7682" width="4.88671875" customWidth="1"/>
    <col min="7683" max="7683" width="9.88671875" customWidth="1"/>
    <col min="7684" max="7684" width="9.6640625" customWidth="1"/>
    <col min="7685" max="7685" width="11" customWidth="1"/>
    <col min="7686" max="7686" width="10" customWidth="1"/>
    <col min="7687" max="7687" width="9.33203125" customWidth="1"/>
    <col min="7688" max="7688" width="9.109375" customWidth="1"/>
    <col min="7689" max="7689" width="10.44140625" customWidth="1"/>
    <col min="7690" max="7690" width="10.109375" customWidth="1"/>
    <col min="7691" max="7692" width="9.44140625" customWidth="1"/>
    <col min="7693" max="7693" width="10.44140625" customWidth="1"/>
    <col min="7694" max="7694" width="10.109375" customWidth="1"/>
    <col min="7937" max="7937" width="56.21875" customWidth="1"/>
    <col min="7938" max="7938" width="4.88671875" customWidth="1"/>
    <col min="7939" max="7939" width="9.88671875" customWidth="1"/>
    <col min="7940" max="7940" width="9.6640625" customWidth="1"/>
    <col min="7941" max="7941" width="11" customWidth="1"/>
    <col min="7942" max="7942" width="10" customWidth="1"/>
    <col min="7943" max="7943" width="9.33203125" customWidth="1"/>
    <col min="7944" max="7944" width="9.109375" customWidth="1"/>
    <col min="7945" max="7945" width="10.44140625" customWidth="1"/>
    <col min="7946" max="7946" width="10.109375" customWidth="1"/>
    <col min="7947" max="7948" width="9.44140625" customWidth="1"/>
    <col min="7949" max="7949" width="10.44140625" customWidth="1"/>
    <col min="7950" max="7950" width="10.109375" customWidth="1"/>
    <col min="8193" max="8193" width="56.21875" customWidth="1"/>
    <col min="8194" max="8194" width="4.88671875" customWidth="1"/>
    <col min="8195" max="8195" width="9.88671875" customWidth="1"/>
    <col min="8196" max="8196" width="9.6640625" customWidth="1"/>
    <col min="8197" max="8197" width="11" customWidth="1"/>
    <col min="8198" max="8198" width="10" customWidth="1"/>
    <col min="8199" max="8199" width="9.33203125" customWidth="1"/>
    <col min="8200" max="8200" width="9.109375" customWidth="1"/>
    <col min="8201" max="8201" width="10.44140625" customWidth="1"/>
    <col min="8202" max="8202" width="10.109375" customWidth="1"/>
    <col min="8203" max="8204" width="9.44140625" customWidth="1"/>
    <col min="8205" max="8205" width="10.44140625" customWidth="1"/>
    <col min="8206" max="8206" width="10.109375" customWidth="1"/>
    <col min="8449" max="8449" width="56.21875" customWidth="1"/>
    <col min="8450" max="8450" width="4.88671875" customWidth="1"/>
    <col min="8451" max="8451" width="9.88671875" customWidth="1"/>
    <col min="8452" max="8452" width="9.6640625" customWidth="1"/>
    <col min="8453" max="8453" width="11" customWidth="1"/>
    <col min="8454" max="8454" width="10" customWidth="1"/>
    <col min="8455" max="8455" width="9.33203125" customWidth="1"/>
    <col min="8456" max="8456" width="9.109375" customWidth="1"/>
    <col min="8457" max="8457" width="10.44140625" customWidth="1"/>
    <col min="8458" max="8458" width="10.109375" customWidth="1"/>
    <col min="8459" max="8460" width="9.44140625" customWidth="1"/>
    <col min="8461" max="8461" width="10.44140625" customWidth="1"/>
    <col min="8462" max="8462" width="10.109375" customWidth="1"/>
    <col min="8705" max="8705" width="56.21875" customWidth="1"/>
    <col min="8706" max="8706" width="4.88671875" customWidth="1"/>
    <col min="8707" max="8707" width="9.88671875" customWidth="1"/>
    <col min="8708" max="8708" width="9.6640625" customWidth="1"/>
    <col min="8709" max="8709" width="11" customWidth="1"/>
    <col min="8710" max="8710" width="10" customWidth="1"/>
    <col min="8711" max="8711" width="9.33203125" customWidth="1"/>
    <col min="8712" max="8712" width="9.109375" customWidth="1"/>
    <col min="8713" max="8713" width="10.44140625" customWidth="1"/>
    <col min="8714" max="8714" width="10.109375" customWidth="1"/>
    <col min="8715" max="8716" width="9.44140625" customWidth="1"/>
    <col min="8717" max="8717" width="10.44140625" customWidth="1"/>
    <col min="8718" max="8718" width="10.109375" customWidth="1"/>
    <col min="8961" max="8961" width="56.21875" customWidth="1"/>
    <col min="8962" max="8962" width="4.88671875" customWidth="1"/>
    <col min="8963" max="8963" width="9.88671875" customWidth="1"/>
    <col min="8964" max="8964" width="9.6640625" customWidth="1"/>
    <col min="8965" max="8965" width="11" customWidth="1"/>
    <col min="8966" max="8966" width="10" customWidth="1"/>
    <col min="8967" max="8967" width="9.33203125" customWidth="1"/>
    <col min="8968" max="8968" width="9.109375" customWidth="1"/>
    <col min="8969" max="8969" width="10.44140625" customWidth="1"/>
    <col min="8970" max="8970" width="10.109375" customWidth="1"/>
    <col min="8971" max="8972" width="9.44140625" customWidth="1"/>
    <col min="8973" max="8973" width="10.44140625" customWidth="1"/>
    <col min="8974" max="8974" width="10.109375" customWidth="1"/>
    <col min="9217" max="9217" width="56.21875" customWidth="1"/>
    <col min="9218" max="9218" width="4.88671875" customWidth="1"/>
    <col min="9219" max="9219" width="9.88671875" customWidth="1"/>
    <col min="9220" max="9220" width="9.6640625" customWidth="1"/>
    <col min="9221" max="9221" width="11" customWidth="1"/>
    <col min="9222" max="9222" width="10" customWidth="1"/>
    <col min="9223" max="9223" width="9.33203125" customWidth="1"/>
    <col min="9224" max="9224" width="9.109375" customWidth="1"/>
    <col min="9225" max="9225" width="10.44140625" customWidth="1"/>
    <col min="9226" max="9226" width="10.109375" customWidth="1"/>
    <col min="9227" max="9228" width="9.44140625" customWidth="1"/>
    <col min="9229" max="9229" width="10.44140625" customWidth="1"/>
    <col min="9230" max="9230" width="10.109375" customWidth="1"/>
    <col min="9473" max="9473" width="56.21875" customWidth="1"/>
    <col min="9474" max="9474" width="4.88671875" customWidth="1"/>
    <col min="9475" max="9475" width="9.88671875" customWidth="1"/>
    <col min="9476" max="9476" width="9.6640625" customWidth="1"/>
    <col min="9477" max="9477" width="11" customWidth="1"/>
    <col min="9478" max="9478" width="10" customWidth="1"/>
    <col min="9479" max="9479" width="9.33203125" customWidth="1"/>
    <col min="9480" max="9480" width="9.109375" customWidth="1"/>
    <col min="9481" max="9481" width="10.44140625" customWidth="1"/>
    <col min="9482" max="9482" width="10.109375" customWidth="1"/>
    <col min="9483" max="9484" width="9.44140625" customWidth="1"/>
    <col min="9485" max="9485" width="10.44140625" customWidth="1"/>
    <col min="9486" max="9486" width="10.109375" customWidth="1"/>
    <col min="9729" max="9729" width="56.21875" customWidth="1"/>
    <col min="9730" max="9730" width="4.88671875" customWidth="1"/>
    <col min="9731" max="9731" width="9.88671875" customWidth="1"/>
    <col min="9732" max="9732" width="9.6640625" customWidth="1"/>
    <col min="9733" max="9733" width="11" customWidth="1"/>
    <col min="9734" max="9734" width="10" customWidth="1"/>
    <col min="9735" max="9735" width="9.33203125" customWidth="1"/>
    <col min="9736" max="9736" width="9.109375" customWidth="1"/>
    <col min="9737" max="9737" width="10.44140625" customWidth="1"/>
    <col min="9738" max="9738" width="10.109375" customWidth="1"/>
    <col min="9739" max="9740" width="9.44140625" customWidth="1"/>
    <col min="9741" max="9741" width="10.44140625" customWidth="1"/>
    <col min="9742" max="9742" width="10.109375" customWidth="1"/>
    <col min="9985" max="9985" width="56.21875" customWidth="1"/>
    <col min="9986" max="9986" width="4.88671875" customWidth="1"/>
    <col min="9987" max="9987" width="9.88671875" customWidth="1"/>
    <col min="9988" max="9988" width="9.6640625" customWidth="1"/>
    <col min="9989" max="9989" width="11" customWidth="1"/>
    <col min="9990" max="9990" width="10" customWidth="1"/>
    <col min="9991" max="9991" width="9.33203125" customWidth="1"/>
    <col min="9992" max="9992" width="9.109375" customWidth="1"/>
    <col min="9993" max="9993" width="10.44140625" customWidth="1"/>
    <col min="9994" max="9994" width="10.109375" customWidth="1"/>
    <col min="9995" max="9996" width="9.44140625" customWidth="1"/>
    <col min="9997" max="9997" width="10.44140625" customWidth="1"/>
    <col min="9998" max="9998" width="10.109375" customWidth="1"/>
    <col min="10241" max="10241" width="56.21875" customWidth="1"/>
    <col min="10242" max="10242" width="4.88671875" customWidth="1"/>
    <col min="10243" max="10243" width="9.88671875" customWidth="1"/>
    <col min="10244" max="10244" width="9.6640625" customWidth="1"/>
    <col min="10245" max="10245" width="11" customWidth="1"/>
    <col min="10246" max="10246" width="10" customWidth="1"/>
    <col min="10247" max="10247" width="9.33203125" customWidth="1"/>
    <col min="10248" max="10248" width="9.109375" customWidth="1"/>
    <col min="10249" max="10249" width="10.44140625" customWidth="1"/>
    <col min="10250" max="10250" width="10.109375" customWidth="1"/>
    <col min="10251" max="10252" width="9.44140625" customWidth="1"/>
    <col min="10253" max="10253" width="10.44140625" customWidth="1"/>
    <col min="10254" max="10254" width="10.109375" customWidth="1"/>
    <col min="10497" max="10497" width="56.21875" customWidth="1"/>
    <col min="10498" max="10498" width="4.88671875" customWidth="1"/>
    <col min="10499" max="10499" width="9.88671875" customWidth="1"/>
    <col min="10500" max="10500" width="9.6640625" customWidth="1"/>
    <col min="10501" max="10501" width="11" customWidth="1"/>
    <col min="10502" max="10502" width="10" customWidth="1"/>
    <col min="10503" max="10503" width="9.33203125" customWidth="1"/>
    <col min="10504" max="10504" width="9.109375" customWidth="1"/>
    <col min="10505" max="10505" width="10.44140625" customWidth="1"/>
    <col min="10506" max="10506" width="10.109375" customWidth="1"/>
    <col min="10507" max="10508" width="9.44140625" customWidth="1"/>
    <col min="10509" max="10509" width="10.44140625" customWidth="1"/>
    <col min="10510" max="10510" width="10.109375" customWidth="1"/>
    <col min="10753" max="10753" width="56.21875" customWidth="1"/>
    <col min="10754" max="10754" width="4.88671875" customWidth="1"/>
    <col min="10755" max="10755" width="9.88671875" customWidth="1"/>
    <col min="10756" max="10756" width="9.6640625" customWidth="1"/>
    <col min="10757" max="10757" width="11" customWidth="1"/>
    <col min="10758" max="10758" width="10" customWidth="1"/>
    <col min="10759" max="10759" width="9.33203125" customWidth="1"/>
    <col min="10760" max="10760" width="9.109375" customWidth="1"/>
    <col min="10761" max="10761" width="10.44140625" customWidth="1"/>
    <col min="10762" max="10762" width="10.109375" customWidth="1"/>
    <col min="10763" max="10764" width="9.44140625" customWidth="1"/>
    <col min="10765" max="10765" width="10.44140625" customWidth="1"/>
    <col min="10766" max="10766" width="10.109375" customWidth="1"/>
    <col min="11009" max="11009" width="56.21875" customWidth="1"/>
    <col min="11010" max="11010" width="4.88671875" customWidth="1"/>
    <col min="11011" max="11011" width="9.88671875" customWidth="1"/>
    <col min="11012" max="11012" width="9.6640625" customWidth="1"/>
    <col min="11013" max="11013" width="11" customWidth="1"/>
    <col min="11014" max="11014" width="10" customWidth="1"/>
    <col min="11015" max="11015" width="9.33203125" customWidth="1"/>
    <col min="11016" max="11016" width="9.109375" customWidth="1"/>
    <col min="11017" max="11017" width="10.44140625" customWidth="1"/>
    <col min="11018" max="11018" width="10.109375" customWidth="1"/>
    <col min="11019" max="11020" width="9.44140625" customWidth="1"/>
    <col min="11021" max="11021" width="10.44140625" customWidth="1"/>
    <col min="11022" max="11022" width="10.109375" customWidth="1"/>
    <col min="11265" max="11265" width="56.21875" customWidth="1"/>
    <col min="11266" max="11266" width="4.88671875" customWidth="1"/>
    <col min="11267" max="11267" width="9.88671875" customWidth="1"/>
    <col min="11268" max="11268" width="9.6640625" customWidth="1"/>
    <col min="11269" max="11269" width="11" customWidth="1"/>
    <col min="11270" max="11270" width="10" customWidth="1"/>
    <col min="11271" max="11271" width="9.33203125" customWidth="1"/>
    <col min="11272" max="11272" width="9.109375" customWidth="1"/>
    <col min="11273" max="11273" width="10.44140625" customWidth="1"/>
    <col min="11274" max="11274" width="10.109375" customWidth="1"/>
    <col min="11275" max="11276" width="9.44140625" customWidth="1"/>
    <col min="11277" max="11277" width="10.44140625" customWidth="1"/>
    <col min="11278" max="11278" width="10.109375" customWidth="1"/>
    <col min="11521" max="11521" width="56.21875" customWidth="1"/>
    <col min="11522" max="11522" width="4.88671875" customWidth="1"/>
    <col min="11523" max="11523" width="9.88671875" customWidth="1"/>
    <col min="11524" max="11524" width="9.6640625" customWidth="1"/>
    <col min="11525" max="11525" width="11" customWidth="1"/>
    <col min="11526" max="11526" width="10" customWidth="1"/>
    <col min="11527" max="11527" width="9.33203125" customWidth="1"/>
    <col min="11528" max="11528" width="9.109375" customWidth="1"/>
    <col min="11529" max="11529" width="10.44140625" customWidth="1"/>
    <col min="11530" max="11530" width="10.109375" customWidth="1"/>
    <col min="11531" max="11532" width="9.44140625" customWidth="1"/>
    <col min="11533" max="11533" width="10.44140625" customWidth="1"/>
    <col min="11534" max="11534" width="10.109375" customWidth="1"/>
    <col min="11777" max="11777" width="56.21875" customWidth="1"/>
    <col min="11778" max="11778" width="4.88671875" customWidth="1"/>
    <col min="11779" max="11779" width="9.88671875" customWidth="1"/>
    <col min="11780" max="11780" width="9.6640625" customWidth="1"/>
    <col min="11781" max="11781" width="11" customWidth="1"/>
    <col min="11782" max="11782" width="10" customWidth="1"/>
    <col min="11783" max="11783" width="9.33203125" customWidth="1"/>
    <col min="11784" max="11784" width="9.109375" customWidth="1"/>
    <col min="11785" max="11785" width="10.44140625" customWidth="1"/>
    <col min="11786" max="11786" width="10.109375" customWidth="1"/>
    <col min="11787" max="11788" width="9.44140625" customWidth="1"/>
    <col min="11789" max="11789" width="10.44140625" customWidth="1"/>
    <col min="11790" max="11790" width="10.109375" customWidth="1"/>
    <col min="12033" max="12033" width="56.21875" customWidth="1"/>
    <col min="12034" max="12034" width="4.88671875" customWidth="1"/>
    <col min="12035" max="12035" width="9.88671875" customWidth="1"/>
    <col min="12036" max="12036" width="9.6640625" customWidth="1"/>
    <col min="12037" max="12037" width="11" customWidth="1"/>
    <col min="12038" max="12038" width="10" customWidth="1"/>
    <col min="12039" max="12039" width="9.33203125" customWidth="1"/>
    <col min="12040" max="12040" width="9.109375" customWidth="1"/>
    <col min="12041" max="12041" width="10.44140625" customWidth="1"/>
    <col min="12042" max="12042" width="10.109375" customWidth="1"/>
    <col min="12043" max="12044" width="9.44140625" customWidth="1"/>
    <col min="12045" max="12045" width="10.44140625" customWidth="1"/>
    <col min="12046" max="12046" width="10.109375" customWidth="1"/>
    <col min="12289" max="12289" width="56.21875" customWidth="1"/>
    <col min="12290" max="12290" width="4.88671875" customWidth="1"/>
    <col min="12291" max="12291" width="9.88671875" customWidth="1"/>
    <col min="12292" max="12292" width="9.6640625" customWidth="1"/>
    <col min="12293" max="12293" width="11" customWidth="1"/>
    <col min="12294" max="12294" width="10" customWidth="1"/>
    <col min="12295" max="12295" width="9.33203125" customWidth="1"/>
    <col min="12296" max="12296" width="9.109375" customWidth="1"/>
    <col min="12297" max="12297" width="10.44140625" customWidth="1"/>
    <col min="12298" max="12298" width="10.109375" customWidth="1"/>
    <col min="12299" max="12300" width="9.44140625" customWidth="1"/>
    <col min="12301" max="12301" width="10.44140625" customWidth="1"/>
    <col min="12302" max="12302" width="10.109375" customWidth="1"/>
    <col min="12545" max="12545" width="56.21875" customWidth="1"/>
    <col min="12546" max="12546" width="4.88671875" customWidth="1"/>
    <col min="12547" max="12547" width="9.88671875" customWidth="1"/>
    <col min="12548" max="12548" width="9.6640625" customWidth="1"/>
    <col min="12549" max="12549" width="11" customWidth="1"/>
    <col min="12550" max="12550" width="10" customWidth="1"/>
    <col min="12551" max="12551" width="9.33203125" customWidth="1"/>
    <col min="12552" max="12552" width="9.109375" customWidth="1"/>
    <col min="12553" max="12553" width="10.44140625" customWidth="1"/>
    <col min="12554" max="12554" width="10.109375" customWidth="1"/>
    <col min="12555" max="12556" width="9.44140625" customWidth="1"/>
    <col min="12557" max="12557" width="10.44140625" customWidth="1"/>
    <col min="12558" max="12558" width="10.109375" customWidth="1"/>
    <col min="12801" max="12801" width="56.21875" customWidth="1"/>
    <col min="12802" max="12802" width="4.88671875" customWidth="1"/>
    <col min="12803" max="12803" width="9.88671875" customWidth="1"/>
    <col min="12804" max="12804" width="9.6640625" customWidth="1"/>
    <col min="12805" max="12805" width="11" customWidth="1"/>
    <col min="12806" max="12806" width="10" customWidth="1"/>
    <col min="12807" max="12807" width="9.33203125" customWidth="1"/>
    <col min="12808" max="12808" width="9.109375" customWidth="1"/>
    <col min="12809" max="12809" width="10.44140625" customWidth="1"/>
    <col min="12810" max="12810" width="10.109375" customWidth="1"/>
    <col min="12811" max="12812" width="9.44140625" customWidth="1"/>
    <col min="12813" max="12813" width="10.44140625" customWidth="1"/>
    <col min="12814" max="12814" width="10.109375" customWidth="1"/>
    <col min="13057" max="13057" width="56.21875" customWidth="1"/>
    <col min="13058" max="13058" width="4.88671875" customWidth="1"/>
    <col min="13059" max="13059" width="9.88671875" customWidth="1"/>
    <col min="13060" max="13060" width="9.6640625" customWidth="1"/>
    <col min="13061" max="13061" width="11" customWidth="1"/>
    <col min="13062" max="13062" width="10" customWidth="1"/>
    <col min="13063" max="13063" width="9.33203125" customWidth="1"/>
    <col min="13064" max="13064" width="9.109375" customWidth="1"/>
    <col min="13065" max="13065" width="10.44140625" customWidth="1"/>
    <col min="13066" max="13066" width="10.109375" customWidth="1"/>
    <col min="13067" max="13068" width="9.44140625" customWidth="1"/>
    <col min="13069" max="13069" width="10.44140625" customWidth="1"/>
    <col min="13070" max="13070" width="10.109375" customWidth="1"/>
    <col min="13313" max="13313" width="56.21875" customWidth="1"/>
    <col min="13314" max="13314" width="4.88671875" customWidth="1"/>
    <col min="13315" max="13315" width="9.88671875" customWidth="1"/>
    <col min="13316" max="13316" width="9.6640625" customWidth="1"/>
    <col min="13317" max="13317" width="11" customWidth="1"/>
    <col min="13318" max="13318" width="10" customWidth="1"/>
    <col min="13319" max="13319" width="9.33203125" customWidth="1"/>
    <col min="13320" max="13320" width="9.109375" customWidth="1"/>
    <col min="13321" max="13321" width="10.44140625" customWidth="1"/>
    <col min="13322" max="13322" width="10.109375" customWidth="1"/>
    <col min="13323" max="13324" width="9.44140625" customWidth="1"/>
    <col min="13325" max="13325" width="10.44140625" customWidth="1"/>
    <col min="13326" max="13326" width="10.109375" customWidth="1"/>
    <col min="13569" max="13569" width="56.21875" customWidth="1"/>
    <col min="13570" max="13570" width="4.88671875" customWidth="1"/>
    <col min="13571" max="13571" width="9.88671875" customWidth="1"/>
    <col min="13572" max="13572" width="9.6640625" customWidth="1"/>
    <col min="13573" max="13573" width="11" customWidth="1"/>
    <col min="13574" max="13574" width="10" customWidth="1"/>
    <col min="13575" max="13575" width="9.33203125" customWidth="1"/>
    <col min="13576" max="13576" width="9.109375" customWidth="1"/>
    <col min="13577" max="13577" width="10.44140625" customWidth="1"/>
    <col min="13578" max="13578" width="10.109375" customWidth="1"/>
    <col min="13579" max="13580" width="9.44140625" customWidth="1"/>
    <col min="13581" max="13581" width="10.44140625" customWidth="1"/>
    <col min="13582" max="13582" width="10.109375" customWidth="1"/>
    <col min="13825" max="13825" width="56.21875" customWidth="1"/>
    <col min="13826" max="13826" width="4.88671875" customWidth="1"/>
    <col min="13827" max="13827" width="9.88671875" customWidth="1"/>
    <col min="13828" max="13828" width="9.6640625" customWidth="1"/>
    <col min="13829" max="13829" width="11" customWidth="1"/>
    <col min="13830" max="13830" width="10" customWidth="1"/>
    <col min="13831" max="13831" width="9.33203125" customWidth="1"/>
    <col min="13832" max="13832" width="9.109375" customWidth="1"/>
    <col min="13833" max="13833" width="10.44140625" customWidth="1"/>
    <col min="13834" max="13834" width="10.109375" customWidth="1"/>
    <col min="13835" max="13836" width="9.44140625" customWidth="1"/>
    <col min="13837" max="13837" width="10.44140625" customWidth="1"/>
    <col min="13838" max="13838" width="10.109375" customWidth="1"/>
    <col min="14081" max="14081" width="56.21875" customWidth="1"/>
    <col min="14082" max="14082" width="4.88671875" customWidth="1"/>
    <col min="14083" max="14083" width="9.88671875" customWidth="1"/>
    <col min="14084" max="14084" width="9.6640625" customWidth="1"/>
    <col min="14085" max="14085" width="11" customWidth="1"/>
    <col min="14086" max="14086" width="10" customWidth="1"/>
    <col min="14087" max="14087" width="9.33203125" customWidth="1"/>
    <col min="14088" max="14088" width="9.109375" customWidth="1"/>
    <col min="14089" max="14089" width="10.44140625" customWidth="1"/>
    <col min="14090" max="14090" width="10.109375" customWidth="1"/>
    <col min="14091" max="14092" width="9.44140625" customWidth="1"/>
    <col min="14093" max="14093" width="10.44140625" customWidth="1"/>
    <col min="14094" max="14094" width="10.109375" customWidth="1"/>
    <col min="14337" max="14337" width="56.21875" customWidth="1"/>
    <col min="14338" max="14338" width="4.88671875" customWidth="1"/>
    <col min="14339" max="14339" width="9.88671875" customWidth="1"/>
    <col min="14340" max="14340" width="9.6640625" customWidth="1"/>
    <col min="14341" max="14341" width="11" customWidth="1"/>
    <col min="14342" max="14342" width="10" customWidth="1"/>
    <col min="14343" max="14343" width="9.33203125" customWidth="1"/>
    <col min="14344" max="14344" width="9.109375" customWidth="1"/>
    <col min="14345" max="14345" width="10.44140625" customWidth="1"/>
    <col min="14346" max="14346" width="10.109375" customWidth="1"/>
    <col min="14347" max="14348" width="9.44140625" customWidth="1"/>
    <col min="14349" max="14349" width="10.44140625" customWidth="1"/>
    <col min="14350" max="14350" width="10.109375" customWidth="1"/>
    <col min="14593" max="14593" width="56.21875" customWidth="1"/>
    <col min="14594" max="14594" width="4.88671875" customWidth="1"/>
    <col min="14595" max="14595" width="9.88671875" customWidth="1"/>
    <col min="14596" max="14596" width="9.6640625" customWidth="1"/>
    <col min="14597" max="14597" width="11" customWidth="1"/>
    <col min="14598" max="14598" width="10" customWidth="1"/>
    <col min="14599" max="14599" width="9.33203125" customWidth="1"/>
    <col min="14600" max="14600" width="9.109375" customWidth="1"/>
    <col min="14601" max="14601" width="10.44140625" customWidth="1"/>
    <col min="14602" max="14602" width="10.109375" customWidth="1"/>
    <col min="14603" max="14604" width="9.44140625" customWidth="1"/>
    <col min="14605" max="14605" width="10.44140625" customWidth="1"/>
    <col min="14606" max="14606" width="10.109375" customWidth="1"/>
    <col min="14849" max="14849" width="56.21875" customWidth="1"/>
    <col min="14850" max="14850" width="4.88671875" customWidth="1"/>
    <col min="14851" max="14851" width="9.88671875" customWidth="1"/>
    <col min="14852" max="14852" width="9.6640625" customWidth="1"/>
    <col min="14853" max="14853" width="11" customWidth="1"/>
    <col min="14854" max="14854" width="10" customWidth="1"/>
    <col min="14855" max="14855" width="9.33203125" customWidth="1"/>
    <col min="14856" max="14856" width="9.109375" customWidth="1"/>
    <col min="14857" max="14857" width="10.44140625" customWidth="1"/>
    <col min="14858" max="14858" width="10.109375" customWidth="1"/>
    <col min="14859" max="14860" width="9.44140625" customWidth="1"/>
    <col min="14861" max="14861" width="10.44140625" customWidth="1"/>
    <col min="14862" max="14862" width="10.109375" customWidth="1"/>
    <col min="15105" max="15105" width="56.21875" customWidth="1"/>
    <col min="15106" max="15106" width="4.88671875" customWidth="1"/>
    <col min="15107" max="15107" width="9.88671875" customWidth="1"/>
    <col min="15108" max="15108" width="9.6640625" customWidth="1"/>
    <col min="15109" max="15109" width="11" customWidth="1"/>
    <col min="15110" max="15110" width="10" customWidth="1"/>
    <col min="15111" max="15111" width="9.33203125" customWidth="1"/>
    <col min="15112" max="15112" width="9.109375" customWidth="1"/>
    <col min="15113" max="15113" width="10.44140625" customWidth="1"/>
    <col min="15114" max="15114" width="10.109375" customWidth="1"/>
    <col min="15115" max="15116" width="9.44140625" customWidth="1"/>
    <col min="15117" max="15117" width="10.44140625" customWidth="1"/>
    <col min="15118" max="15118" width="10.109375" customWidth="1"/>
    <col min="15361" max="15361" width="56.21875" customWidth="1"/>
    <col min="15362" max="15362" width="4.88671875" customWidth="1"/>
    <col min="15363" max="15363" width="9.88671875" customWidth="1"/>
    <col min="15364" max="15364" width="9.6640625" customWidth="1"/>
    <col min="15365" max="15365" width="11" customWidth="1"/>
    <col min="15366" max="15366" width="10" customWidth="1"/>
    <col min="15367" max="15367" width="9.33203125" customWidth="1"/>
    <col min="15368" max="15368" width="9.109375" customWidth="1"/>
    <col min="15369" max="15369" width="10.44140625" customWidth="1"/>
    <col min="15370" max="15370" width="10.109375" customWidth="1"/>
    <col min="15371" max="15372" width="9.44140625" customWidth="1"/>
    <col min="15373" max="15373" width="10.44140625" customWidth="1"/>
    <col min="15374" max="15374" width="10.109375" customWidth="1"/>
    <col min="15617" max="15617" width="56.21875" customWidth="1"/>
    <col min="15618" max="15618" width="4.88671875" customWidth="1"/>
    <col min="15619" max="15619" width="9.88671875" customWidth="1"/>
    <col min="15620" max="15620" width="9.6640625" customWidth="1"/>
    <col min="15621" max="15621" width="11" customWidth="1"/>
    <col min="15622" max="15622" width="10" customWidth="1"/>
    <col min="15623" max="15623" width="9.33203125" customWidth="1"/>
    <col min="15624" max="15624" width="9.109375" customWidth="1"/>
    <col min="15625" max="15625" width="10.44140625" customWidth="1"/>
    <col min="15626" max="15626" width="10.109375" customWidth="1"/>
    <col min="15627" max="15628" width="9.44140625" customWidth="1"/>
    <col min="15629" max="15629" width="10.44140625" customWidth="1"/>
    <col min="15630" max="15630" width="10.109375" customWidth="1"/>
    <col min="15873" max="15873" width="56.21875" customWidth="1"/>
    <col min="15874" max="15874" width="4.88671875" customWidth="1"/>
    <col min="15875" max="15875" width="9.88671875" customWidth="1"/>
    <col min="15876" max="15876" width="9.6640625" customWidth="1"/>
    <col min="15877" max="15877" width="11" customWidth="1"/>
    <col min="15878" max="15878" width="10" customWidth="1"/>
    <col min="15879" max="15879" width="9.33203125" customWidth="1"/>
    <col min="15880" max="15880" width="9.109375" customWidth="1"/>
    <col min="15881" max="15881" width="10.44140625" customWidth="1"/>
    <col min="15882" max="15882" width="10.109375" customWidth="1"/>
    <col min="15883" max="15884" width="9.44140625" customWidth="1"/>
    <col min="15885" max="15885" width="10.44140625" customWidth="1"/>
    <col min="15886" max="15886" width="10.109375" customWidth="1"/>
    <col min="16129" max="16129" width="56.21875" customWidth="1"/>
    <col min="16130" max="16130" width="4.88671875" customWidth="1"/>
    <col min="16131" max="16131" width="9.88671875" customWidth="1"/>
    <col min="16132" max="16132" width="9.6640625" customWidth="1"/>
    <col min="16133" max="16133" width="11" customWidth="1"/>
    <col min="16134" max="16134" width="10" customWidth="1"/>
    <col min="16135" max="16135" width="9.33203125" customWidth="1"/>
    <col min="16136" max="16136" width="9.109375" customWidth="1"/>
    <col min="16137" max="16137" width="10.44140625" customWidth="1"/>
    <col min="16138" max="16138" width="10.109375" customWidth="1"/>
    <col min="16139" max="16140" width="9.44140625" customWidth="1"/>
    <col min="16141" max="16141" width="10.44140625" customWidth="1"/>
    <col min="16142" max="16142" width="10.109375" customWidth="1"/>
  </cols>
  <sheetData>
    <row r="1" spans="1:14" x14ac:dyDescent="0.3">
      <c r="A1" s="756" t="s">
        <v>116</v>
      </c>
      <c r="B1" s="757"/>
      <c r="C1" s="757"/>
      <c r="D1" s="757"/>
      <c r="E1" s="757"/>
      <c r="F1" s="757"/>
      <c r="G1" s="757"/>
      <c r="H1" s="757"/>
      <c r="I1" s="757"/>
      <c r="J1" s="757"/>
      <c r="K1" s="757"/>
      <c r="L1" s="757"/>
      <c r="M1" s="757"/>
      <c r="N1" s="757"/>
    </row>
    <row r="2" spans="1:14" x14ac:dyDescent="0.3">
      <c r="A2" s="758" t="s">
        <v>2</v>
      </c>
      <c r="B2" s="758"/>
      <c r="C2" s="758"/>
      <c r="D2" s="758"/>
      <c r="E2" s="758"/>
      <c r="F2" s="758"/>
      <c r="G2" s="758"/>
      <c r="H2" s="758"/>
      <c r="I2" s="758"/>
      <c r="J2" s="758"/>
      <c r="K2" s="757"/>
      <c r="L2" s="757"/>
      <c r="M2" s="757"/>
      <c r="N2" s="757"/>
    </row>
    <row r="3" spans="1:14" ht="15" thickBot="1" x14ac:dyDescent="0.35">
      <c r="A3" s="759"/>
      <c r="B3" s="760"/>
      <c r="C3" s="759"/>
      <c r="D3" s="759"/>
      <c r="E3" s="759"/>
      <c r="F3" s="759"/>
      <c r="G3" s="759"/>
      <c r="H3" s="759"/>
      <c r="I3" s="759"/>
      <c r="J3" s="759"/>
      <c r="K3" s="759"/>
      <c r="L3" s="761"/>
      <c r="M3" s="761"/>
      <c r="N3" s="761"/>
    </row>
    <row r="4" spans="1:14" x14ac:dyDescent="0.3">
      <c r="A4" s="762" t="s">
        <v>709</v>
      </c>
      <c r="B4" s="763" t="s">
        <v>710</v>
      </c>
      <c r="C4" s="764" t="s">
        <v>711</v>
      </c>
      <c r="D4" s="765"/>
      <c r="E4" s="765"/>
      <c r="F4" s="766"/>
      <c r="G4" s="764" t="s">
        <v>712</v>
      </c>
      <c r="H4" s="765"/>
      <c r="I4" s="765"/>
      <c r="J4" s="766"/>
      <c r="K4" s="767" t="s">
        <v>542</v>
      </c>
      <c r="L4" s="768"/>
      <c r="M4" s="768"/>
      <c r="N4" s="769"/>
    </row>
    <row r="5" spans="1:14" ht="53.4" thickBot="1" x14ac:dyDescent="0.35">
      <c r="A5" s="770"/>
      <c r="B5" s="771"/>
      <c r="C5" s="772" t="s">
        <v>321</v>
      </c>
      <c r="D5" s="772" t="s">
        <v>322</v>
      </c>
      <c r="E5" s="772" t="s">
        <v>223</v>
      </c>
      <c r="F5" s="772" t="s">
        <v>7</v>
      </c>
      <c r="G5" s="773" t="s">
        <v>321</v>
      </c>
      <c r="H5" s="773" t="s">
        <v>322</v>
      </c>
      <c r="I5" s="773" t="s">
        <v>223</v>
      </c>
      <c r="J5" s="773" t="s">
        <v>7</v>
      </c>
      <c r="K5" s="772" t="s">
        <v>321</v>
      </c>
      <c r="L5" s="772" t="s">
        <v>322</v>
      </c>
      <c r="M5" s="772" t="s">
        <v>223</v>
      </c>
      <c r="N5" s="774" t="s">
        <v>7</v>
      </c>
    </row>
    <row r="6" spans="1:14" x14ac:dyDescent="0.3">
      <c r="A6" s="775" t="s">
        <v>713</v>
      </c>
      <c r="B6" s="776" t="s">
        <v>323</v>
      </c>
      <c r="C6" s="777">
        <v>36618</v>
      </c>
      <c r="D6" s="777">
        <v>37837</v>
      </c>
      <c r="E6" s="777">
        <v>37745</v>
      </c>
      <c r="F6" s="778">
        <v>99.756851758860378</v>
      </c>
      <c r="G6" s="777">
        <v>1045</v>
      </c>
      <c r="H6" s="777">
        <v>208</v>
      </c>
      <c r="I6" s="777">
        <v>202</v>
      </c>
      <c r="J6" s="778">
        <v>97.115384615384613</v>
      </c>
      <c r="K6" s="777">
        <v>37663</v>
      </c>
      <c r="L6" s="777">
        <v>38045</v>
      </c>
      <c r="M6" s="777">
        <v>37947</v>
      </c>
      <c r="N6" s="779">
        <v>99.74241030358786</v>
      </c>
    </row>
    <row r="7" spans="1:14" x14ac:dyDescent="0.3">
      <c r="A7" s="780"/>
      <c r="B7" s="781" t="s">
        <v>714</v>
      </c>
      <c r="C7" s="782">
        <v>0</v>
      </c>
      <c r="D7" s="782">
        <v>352</v>
      </c>
      <c r="E7" s="782">
        <v>352</v>
      </c>
      <c r="F7" s="783">
        <v>100</v>
      </c>
      <c r="G7" s="782">
        <v>0</v>
      </c>
      <c r="H7" s="782">
        <v>0</v>
      </c>
      <c r="I7" s="782">
        <v>0</v>
      </c>
      <c r="J7" s="783">
        <v>0</v>
      </c>
      <c r="K7" s="782">
        <v>0</v>
      </c>
      <c r="L7" s="784">
        <v>352</v>
      </c>
      <c r="M7" s="782">
        <v>352</v>
      </c>
      <c r="N7" s="785">
        <v>100</v>
      </c>
    </row>
    <row r="8" spans="1:14" x14ac:dyDescent="0.3">
      <c r="A8" s="780"/>
      <c r="B8" s="781" t="s">
        <v>715</v>
      </c>
      <c r="C8" s="782">
        <v>0</v>
      </c>
      <c r="D8" s="782">
        <v>0</v>
      </c>
      <c r="E8" s="782">
        <v>0</v>
      </c>
      <c r="F8" s="783">
        <v>0</v>
      </c>
      <c r="G8" s="782">
        <v>0</v>
      </c>
      <c r="H8" s="782">
        <v>420</v>
      </c>
      <c r="I8" s="782">
        <v>397</v>
      </c>
      <c r="J8" s="783">
        <v>94.523809523809518</v>
      </c>
      <c r="K8" s="782">
        <v>0</v>
      </c>
      <c r="L8" s="784">
        <v>420</v>
      </c>
      <c r="M8" s="782">
        <v>397</v>
      </c>
      <c r="N8" s="785">
        <v>94.523809523809518</v>
      </c>
    </row>
    <row r="9" spans="1:14" x14ac:dyDescent="0.3">
      <c r="A9" s="780"/>
      <c r="B9" s="781" t="s">
        <v>341</v>
      </c>
      <c r="C9" s="782">
        <v>0</v>
      </c>
      <c r="D9" s="782">
        <v>0</v>
      </c>
      <c r="E9" s="782">
        <v>0</v>
      </c>
      <c r="F9" s="783">
        <v>0</v>
      </c>
      <c r="G9" s="782">
        <v>0</v>
      </c>
      <c r="H9" s="782">
        <v>1194</v>
      </c>
      <c r="I9" s="782">
        <v>854</v>
      </c>
      <c r="J9" s="783">
        <v>71.524288107202679</v>
      </c>
      <c r="K9" s="782">
        <v>0</v>
      </c>
      <c r="L9" s="784">
        <v>1194</v>
      </c>
      <c r="M9" s="782">
        <v>854</v>
      </c>
      <c r="N9" s="785">
        <v>71.524288107202679</v>
      </c>
    </row>
    <row r="10" spans="1:14" x14ac:dyDescent="0.3">
      <c r="A10" s="786" t="s">
        <v>716</v>
      </c>
      <c r="B10" s="781" t="s">
        <v>343</v>
      </c>
      <c r="C10" s="782">
        <v>0</v>
      </c>
      <c r="D10" s="782">
        <v>75</v>
      </c>
      <c r="E10" s="782">
        <v>75</v>
      </c>
      <c r="F10" s="783">
        <v>100</v>
      </c>
      <c r="G10" s="782">
        <v>0</v>
      </c>
      <c r="H10" s="782">
        <v>5360</v>
      </c>
      <c r="I10" s="782">
        <v>2087</v>
      </c>
      <c r="J10" s="783">
        <v>38.936567164179102</v>
      </c>
      <c r="K10" s="782">
        <v>0</v>
      </c>
      <c r="L10" s="784">
        <v>5435</v>
      </c>
      <c r="M10" s="782">
        <v>2162</v>
      </c>
      <c r="N10" s="785">
        <v>39.779208831646734</v>
      </c>
    </row>
    <row r="11" spans="1:14" x14ac:dyDescent="0.3">
      <c r="A11" s="786" t="s">
        <v>716</v>
      </c>
      <c r="B11" s="781" t="s">
        <v>345</v>
      </c>
      <c r="C11" s="782">
        <v>0</v>
      </c>
      <c r="D11" s="782">
        <v>0</v>
      </c>
      <c r="E11" s="782">
        <v>0</v>
      </c>
      <c r="F11" s="783">
        <v>0</v>
      </c>
      <c r="G11" s="782">
        <v>0</v>
      </c>
      <c r="H11" s="782">
        <v>48</v>
      </c>
      <c r="I11" s="782">
        <v>48</v>
      </c>
      <c r="J11" s="783">
        <v>100</v>
      </c>
      <c r="K11" s="782">
        <v>0</v>
      </c>
      <c r="L11" s="784">
        <v>48</v>
      </c>
      <c r="M11" s="782">
        <v>48</v>
      </c>
      <c r="N11" s="785">
        <v>100</v>
      </c>
    </row>
    <row r="12" spans="1:14" x14ac:dyDescent="0.3">
      <c r="A12" s="786" t="s">
        <v>717</v>
      </c>
      <c r="B12" s="787" t="s">
        <v>323</v>
      </c>
      <c r="C12" s="788">
        <v>5303</v>
      </c>
      <c r="D12" s="788">
        <v>6429</v>
      </c>
      <c r="E12" s="788">
        <v>6429</v>
      </c>
      <c r="F12" s="789">
        <v>100</v>
      </c>
      <c r="G12" s="788">
        <v>8</v>
      </c>
      <c r="H12" s="788">
        <v>155</v>
      </c>
      <c r="I12" s="788">
        <v>155</v>
      </c>
      <c r="J12" s="789">
        <v>100</v>
      </c>
      <c r="K12" s="788">
        <v>5311</v>
      </c>
      <c r="L12" s="790">
        <v>6584</v>
      </c>
      <c r="M12" s="788">
        <v>6584</v>
      </c>
      <c r="N12" s="791">
        <v>100</v>
      </c>
    </row>
    <row r="13" spans="1:14" x14ac:dyDescent="0.3">
      <c r="A13" s="786" t="s">
        <v>716</v>
      </c>
      <c r="B13" s="781" t="s">
        <v>343</v>
      </c>
      <c r="C13" s="782">
        <v>0</v>
      </c>
      <c r="D13" s="782">
        <v>0</v>
      </c>
      <c r="E13" s="782">
        <v>0</v>
      </c>
      <c r="F13" s="783">
        <v>0</v>
      </c>
      <c r="G13" s="782">
        <v>0</v>
      </c>
      <c r="H13" s="782">
        <v>53</v>
      </c>
      <c r="I13" s="782">
        <v>53</v>
      </c>
      <c r="J13" s="783">
        <v>100</v>
      </c>
      <c r="K13" s="782">
        <v>0</v>
      </c>
      <c r="L13" s="784">
        <v>53</v>
      </c>
      <c r="M13" s="782">
        <v>53</v>
      </c>
      <c r="N13" s="785">
        <v>100</v>
      </c>
    </row>
    <row r="14" spans="1:14" x14ac:dyDescent="0.3">
      <c r="A14" s="786" t="s">
        <v>716</v>
      </c>
      <c r="B14" s="781" t="s">
        <v>718</v>
      </c>
      <c r="C14" s="782">
        <v>5</v>
      </c>
      <c r="D14" s="782">
        <v>5</v>
      </c>
      <c r="E14" s="782">
        <v>0</v>
      </c>
      <c r="F14" s="783">
        <v>0</v>
      </c>
      <c r="G14" s="782">
        <v>0</v>
      </c>
      <c r="H14" s="782">
        <v>0</v>
      </c>
      <c r="I14" s="782">
        <v>0</v>
      </c>
      <c r="J14" s="783">
        <v>0</v>
      </c>
      <c r="K14" s="782">
        <v>5</v>
      </c>
      <c r="L14" s="784">
        <v>5</v>
      </c>
      <c r="M14" s="782">
        <v>0</v>
      </c>
      <c r="N14" s="785">
        <v>0</v>
      </c>
    </row>
    <row r="15" spans="1:14" x14ac:dyDescent="0.3">
      <c r="A15" s="786" t="s">
        <v>719</v>
      </c>
      <c r="B15" s="787" t="s">
        <v>323</v>
      </c>
      <c r="C15" s="788">
        <v>30266</v>
      </c>
      <c r="D15" s="788">
        <v>37271</v>
      </c>
      <c r="E15" s="788">
        <v>35630</v>
      </c>
      <c r="F15" s="789">
        <v>95.597113036945615</v>
      </c>
      <c r="G15" s="788">
        <v>973</v>
      </c>
      <c r="H15" s="788">
        <v>134</v>
      </c>
      <c r="I15" s="788">
        <v>132</v>
      </c>
      <c r="J15" s="789">
        <v>98.507462686567166</v>
      </c>
      <c r="K15" s="788">
        <v>31239</v>
      </c>
      <c r="L15" s="790">
        <v>37405</v>
      </c>
      <c r="M15" s="788">
        <v>35762</v>
      </c>
      <c r="N15" s="791">
        <v>95.607539099050925</v>
      </c>
    </row>
    <row r="16" spans="1:14" x14ac:dyDescent="0.3">
      <c r="A16" s="786" t="s">
        <v>716</v>
      </c>
      <c r="B16" s="781" t="s">
        <v>714</v>
      </c>
      <c r="C16" s="782">
        <v>0</v>
      </c>
      <c r="D16" s="782">
        <v>36</v>
      </c>
      <c r="E16" s="782">
        <v>36</v>
      </c>
      <c r="F16" s="783">
        <v>100</v>
      </c>
      <c r="G16" s="782">
        <v>0</v>
      </c>
      <c r="H16" s="782">
        <v>0</v>
      </c>
      <c r="I16" s="782">
        <v>0</v>
      </c>
      <c r="J16" s="783">
        <v>0</v>
      </c>
      <c r="K16" s="782">
        <v>0</v>
      </c>
      <c r="L16" s="784">
        <v>36</v>
      </c>
      <c r="M16" s="782">
        <v>36</v>
      </c>
      <c r="N16" s="785">
        <v>100</v>
      </c>
    </row>
    <row r="17" spans="1:14" x14ac:dyDescent="0.3">
      <c r="A17" s="786" t="s">
        <v>716</v>
      </c>
      <c r="B17" s="781" t="s">
        <v>715</v>
      </c>
      <c r="C17" s="782">
        <v>0</v>
      </c>
      <c r="D17" s="782">
        <v>1169</v>
      </c>
      <c r="E17" s="782">
        <v>914</v>
      </c>
      <c r="F17" s="783">
        <v>78.186484174508138</v>
      </c>
      <c r="G17" s="782">
        <v>0</v>
      </c>
      <c r="H17" s="782">
        <v>3612</v>
      </c>
      <c r="I17" s="782">
        <v>1561</v>
      </c>
      <c r="J17" s="783">
        <v>43.217054263565892</v>
      </c>
      <c r="K17" s="782">
        <v>0</v>
      </c>
      <c r="L17" s="784">
        <v>4781</v>
      </c>
      <c r="M17" s="782">
        <v>2475</v>
      </c>
      <c r="N17" s="785">
        <v>51.767412675172551</v>
      </c>
    </row>
    <row r="18" spans="1:14" x14ac:dyDescent="0.3">
      <c r="A18" s="786" t="s">
        <v>716</v>
      </c>
      <c r="B18" s="781" t="s">
        <v>341</v>
      </c>
      <c r="C18" s="782">
        <v>0</v>
      </c>
      <c r="D18" s="782">
        <v>0</v>
      </c>
      <c r="E18" s="782">
        <v>0</v>
      </c>
      <c r="F18" s="783">
        <v>0</v>
      </c>
      <c r="G18" s="782">
        <v>0</v>
      </c>
      <c r="H18" s="782">
        <v>193</v>
      </c>
      <c r="I18" s="782">
        <v>148</v>
      </c>
      <c r="J18" s="783">
        <v>76.683937823834185</v>
      </c>
      <c r="K18" s="782">
        <v>0</v>
      </c>
      <c r="L18" s="784">
        <v>193</v>
      </c>
      <c r="M18" s="782">
        <v>148</v>
      </c>
      <c r="N18" s="785">
        <v>76.683937823834185</v>
      </c>
    </row>
    <row r="19" spans="1:14" x14ac:dyDescent="0.3">
      <c r="A19" s="786" t="s">
        <v>716</v>
      </c>
      <c r="B19" s="781" t="s">
        <v>343</v>
      </c>
      <c r="C19" s="782">
        <v>0</v>
      </c>
      <c r="D19" s="782">
        <v>0</v>
      </c>
      <c r="E19" s="782">
        <v>0</v>
      </c>
      <c r="F19" s="783">
        <v>0</v>
      </c>
      <c r="G19" s="782">
        <v>0</v>
      </c>
      <c r="H19" s="782">
        <v>786</v>
      </c>
      <c r="I19" s="782">
        <v>701</v>
      </c>
      <c r="J19" s="783">
        <v>89.185750636132312</v>
      </c>
      <c r="K19" s="782">
        <v>0</v>
      </c>
      <c r="L19" s="784">
        <v>786</v>
      </c>
      <c r="M19" s="782">
        <v>701</v>
      </c>
      <c r="N19" s="785">
        <v>89.185750636132312</v>
      </c>
    </row>
    <row r="20" spans="1:14" x14ac:dyDescent="0.3">
      <c r="A20" s="786" t="s">
        <v>716</v>
      </c>
      <c r="B20" s="781" t="s">
        <v>345</v>
      </c>
      <c r="C20" s="782">
        <v>0</v>
      </c>
      <c r="D20" s="782">
        <v>0</v>
      </c>
      <c r="E20" s="782">
        <v>0</v>
      </c>
      <c r="F20" s="783">
        <v>0</v>
      </c>
      <c r="G20" s="782">
        <v>0</v>
      </c>
      <c r="H20" s="782">
        <v>1305</v>
      </c>
      <c r="I20" s="782">
        <v>1298</v>
      </c>
      <c r="J20" s="783">
        <v>99.463601532567054</v>
      </c>
      <c r="K20" s="782">
        <v>0</v>
      </c>
      <c r="L20" s="784">
        <v>1305</v>
      </c>
      <c r="M20" s="782">
        <v>1298</v>
      </c>
      <c r="N20" s="785">
        <v>99.463601532567054</v>
      </c>
    </row>
    <row r="21" spans="1:14" x14ac:dyDescent="0.3">
      <c r="A21" s="786" t="s">
        <v>716</v>
      </c>
      <c r="B21" s="781" t="s">
        <v>354</v>
      </c>
      <c r="C21" s="782">
        <v>0</v>
      </c>
      <c r="D21" s="782">
        <v>556</v>
      </c>
      <c r="E21" s="782">
        <v>556</v>
      </c>
      <c r="F21" s="783">
        <v>100</v>
      </c>
      <c r="G21" s="782">
        <v>0</v>
      </c>
      <c r="H21" s="782">
        <v>0</v>
      </c>
      <c r="I21" s="782">
        <v>0</v>
      </c>
      <c r="J21" s="783">
        <v>0</v>
      </c>
      <c r="K21" s="782">
        <v>0</v>
      </c>
      <c r="L21" s="784">
        <v>556</v>
      </c>
      <c r="M21" s="782">
        <v>556</v>
      </c>
      <c r="N21" s="785">
        <v>100</v>
      </c>
    </row>
    <row r="22" spans="1:14" x14ac:dyDescent="0.3">
      <c r="A22" s="786" t="s">
        <v>716</v>
      </c>
      <c r="B22" s="781" t="s">
        <v>356</v>
      </c>
      <c r="C22" s="782">
        <v>0</v>
      </c>
      <c r="D22" s="782">
        <v>98</v>
      </c>
      <c r="E22" s="782">
        <v>98</v>
      </c>
      <c r="F22" s="783">
        <v>100</v>
      </c>
      <c r="G22" s="782">
        <v>0</v>
      </c>
      <c r="H22" s="782">
        <v>0</v>
      </c>
      <c r="I22" s="782">
        <v>0</v>
      </c>
      <c r="J22" s="783">
        <v>0</v>
      </c>
      <c r="K22" s="782">
        <v>0</v>
      </c>
      <c r="L22" s="784">
        <v>98</v>
      </c>
      <c r="M22" s="782">
        <v>98</v>
      </c>
      <c r="N22" s="785">
        <v>100</v>
      </c>
    </row>
    <row r="23" spans="1:14" x14ac:dyDescent="0.3">
      <c r="A23" s="786" t="s">
        <v>716</v>
      </c>
      <c r="B23" s="781" t="s">
        <v>357</v>
      </c>
      <c r="C23" s="782">
        <v>0</v>
      </c>
      <c r="D23" s="782">
        <v>21</v>
      </c>
      <c r="E23" s="782">
        <v>21</v>
      </c>
      <c r="F23" s="783">
        <v>100</v>
      </c>
      <c r="G23" s="782">
        <v>0</v>
      </c>
      <c r="H23" s="782">
        <v>0</v>
      </c>
      <c r="I23" s="782">
        <v>0</v>
      </c>
      <c r="J23" s="783">
        <v>0</v>
      </c>
      <c r="K23" s="782">
        <v>0</v>
      </c>
      <c r="L23" s="784">
        <v>21</v>
      </c>
      <c r="M23" s="782">
        <v>21</v>
      </c>
      <c r="N23" s="785">
        <v>100</v>
      </c>
    </row>
    <row r="24" spans="1:14" x14ac:dyDescent="0.3">
      <c r="A24" s="786" t="s">
        <v>716</v>
      </c>
      <c r="B24" s="781" t="s">
        <v>360</v>
      </c>
      <c r="C24" s="782">
        <v>0</v>
      </c>
      <c r="D24" s="782">
        <v>8789</v>
      </c>
      <c r="E24" s="782">
        <v>8788</v>
      </c>
      <c r="F24" s="783">
        <v>99.988622141313002</v>
      </c>
      <c r="G24" s="782">
        <v>0</v>
      </c>
      <c r="H24" s="782">
        <v>0</v>
      </c>
      <c r="I24" s="782">
        <v>0</v>
      </c>
      <c r="J24" s="783">
        <v>0</v>
      </c>
      <c r="K24" s="782">
        <v>0</v>
      </c>
      <c r="L24" s="784">
        <v>8789</v>
      </c>
      <c r="M24" s="782">
        <v>8788</v>
      </c>
      <c r="N24" s="785">
        <v>99.988622141313002</v>
      </c>
    </row>
    <row r="25" spans="1:14" x14ac:dyDescent="0.3">
      <c r="A25" s="786" t="s">
        <v>716</v>
      </c>
      <c r="B25" s="781" t="s">
        <v>361</v>
      </c>
      <c r="C25" s="782">
        <v>0</v>
      </c>
      <c r="D25" s="782">
        <v>1712</v>
      </c>
      <c r="E25" s="782">
        <v>1712</v>
      </c>
      <c r="F25" s="783">
        <v>99.988622141313002</v>
      </c>
      <c r="G25" s="782">
        <v>0</v>
      </c>
      <c r="H25" s="782">
        <v>0</v>
      </c>
      <c r="I25" s="782">
        <v>0</v>
      </c>
      <c r="J25" s="783">
        <v>0</v>
      </c>
      <c r="K25" s="782">
        <v>0</v>
      </c>
      <c r="L25" s="784">
        <v>1712</v>
      </c>
      <c r="M25" s="782">
        <v>1712</v>
      </c>
      <c r="N25" s="785">
        <v>100</v>
      </c>
    </row>
    <row r="26" spans="1:14" x14ac:dyDescent="0.3">
      <c r="A26" s="786" t="s">
        <v>716</v>
      </c>
      <c r="B26" s="781" t="s">
        <v>362</v>
      </c>
      <c r="C26" s="782">
        <v>0</v>
      </c>
      <c r="D26" s="782">
        <v>0</v>
      </c>
      <c r="E26" s="782">
        <v>0</v>
      </c>
      <c r="F26" s="783">
        <v>0</v>
      </c>
      <c r="G26" s="782">
        <v>0</v>
      </c>
      <c r="H26" s="782">
        <v>0</v>
      </c>
      <c r="I26" s="782">
        <v>0</v>
      </c>
      <c r="J26" s="783">
        <v>0</v>
      </c>
      <c r="K26" s="782">
        <v>0</v>
      </c>
      <c r="L26" s="784">
        <v>0</v>
      </c>
      <c r="M26" s="782">
        <v>0</v>
      </c>
      <c r="N26" s="785">
        <v>0</v>
      </c>
    </row>
    <row r="27" spans="1:14" x14ac:dyDescent="0.3">
      <c r="A27" s="786" t="s">
        <v>716</v>
      </c>
      <c r="B27" s="781" t="s">
        <v>403</v>
      </c>
      <c r="C27" s="782">
        <v>74982</v>
      </c>
      <c r="D27" s="782">
        <v>354</v>
      </c>
      <c r="E27" s="782">
        <v>354</v>
      </c>
      <c r="F27" s="783">
        <v>100</v>
      </c>
      <c r="G27" s="782">
        <v>39308</v>
      </c>
      <c r="H27" s="782">
        <v>0</v>
      </c>
      <c r="I27" s="782">
        <v>0</v>
      </c>
      <c r="J27" s="783">
        <v>0</v>
      </c>
      <c r="K27" s="782">
        <v>114290</v>
      </c>
      <c r="L27" s="784">
        <v>354</v>
      </c>
      <c r="M27" s="782">
        <v>354</v>
      </c>
      <c r="N27" s="785">
        <v>100</v>
      </c>
    </row>
    <row r="28" spans="1:14" x14ac:dyDescent="0.3">
      <c r="A28" s="786" t="s">
        <v>716</v>
      </c>
      <c r="B28" s="781" t="s">
        <v>720</v>
      </c>
      <c r="C28" s="782">
        <v>1655</v>
      </c>
      <c r="D28" s="782">
        <v>0</v>
      </c>
      <c r="E28" s="782">
        <v>0</v>
      </c>
      <c r="F28" s="783">
        <v>0</v>
      </c>
      <c r="G28" s="782">
        <v>7862</v>
      </c>
      <c r="H28" s="782">
        <v>0</v>
      </c>
      <c r="I28" s="782">
        <v>0</v>
      </c>
      <c r="J28" s="783">
        <v>0</v>
      </c>
      <c r="K28" s="782">
        <v>9517</v>
      </c>
      <c r="L28" s="784">
        <v>0</v>
      </c>
      <c r="M28" s="782">
        <v>0</v>
      </c>
      <c r="N28" s="785">
        <v>0</v>
      </c>
    </row>
    <row r="29" spans="1:14" x14ac:dyDescent="0.3">
      <c r="A29" s="786" t="s">
        <v>716</v>
      </c>
      <c r="B29" s="781" t="s">
        <v>405</v>
      </c>
      <c r="C29" s="782">
        <v>0</v>
      </c>
      <c r="D29" s="782">
        <v>435</v>
      </c>
      <c r="E29" s="782">
        <v>435</v>
      </c>
      <c r="F29" s="783">
        <v>100</v>
      </c>
      <c r="G29" s="782">
        <v>0</v>
      </c>
      <c r="H29" s="782">
        <v>0</v>
      </c>
      <c r="I29" s="782">
        <v>0</v>
      </c>
      <c r="J29" s="783">
        <v>0</v>
      </c>
      <c r="K29" s="782">
        <v>0</v>
      </c>
      <c r="L29" s="784">
        <v>435</v>
      </c>
      <c r="M29" s="782">
        <v>435</v>
      </c>
      <c r="N29" s="785">
        <v>100</v>
      </c>
    </row>
    <row r="30" spans="1:14" x14ac:dyDescent="0.3">
      <c r="A30" s="786" t="s">
        <v>716</v>
      </c>
      <c r="B30" s="781" t="s">
        <v>721</v>
      </c>
      <c r="C30" s="782">
        <v>0</v>
      </c>
      <c r="D30" s="782">
        <v>68</v>
      </c>
      <c r="E30" s="782">
        <v>68</v>
      </c>
      <c r="F30" s="783">
        <v>100</v>
      </c>
      <c r="G30" s="782">
        <v>0</v>
      </c>
      <c r="H30" s="782">
        <v>0</v>
      </c>
      <c r="I30" s="782">
        <v>0</v>
      </c>
      <c r="J30" s="783">
        <v>0</v>
      </c>
      <c r="K30" s="782">
        <v>0</v>
      </c>
      <c r="L30" s="784">
        <v>68</v>
      </c>
      <c r="M30" s="782">
        <v>68</v>
      </c>
      <c r="N30" s="785">
        <v>100</v>
      </c>
    </row>
    <row r="31" spans="1:14" x14ac:dyDescent="0.3">
      <c r="A31" s="786" t="s">
        <v>716</v>
      </c>
      <c r="B31" s="781" t="s">
        <v>722</v>
      </c>
      <c r="C31" s="782">
        <v>0</v>
      </c>
      <c r="D31" s="782">
        <v>11</v>
      </c>
      <c r="E31" s="782">
        <v>11</v>
      </c>
      <c r="F31" s="783">
        <v>100</v>
      </c>
      <c r="G31" s="782">
        <v>0</v>
      </c>
      <c r="H31" s="782">
        <v>0</v>
      </c>
      <c r="I31" s="782">
        <v>0</v>
      </c>
      <c r="J31" s="783">
        <v>0</v>
      </c>
      <c r="K31" s="782">
        <v>0</v>
      </c>
      <c r="L31" s="784">
        <v>11</v>
      </c>
      <c r="M31" s="782">
        <v>11</v>
      </c>
      <c r="N31" s="785">
        <v>100</v>
      </c>
    </row>
    <row r="32" spans="1:14" x14ac:dyDescent="0.3">
      <c r="A32" s="786" t="s">
        <v>716</v>
      </c>
      <c r="B32" s="781" t="s">
        <v>407</v>
      </c>
      <c r="C32" s="782">
        <v>0</v>
      </c>
      <c r="D32" s="782">
        <v>13901</v>
      </c>
      <c r="E32" s="782">
        <v>13901</v>
      </c>
      <c r="F32" s="783">
        <v>100</v>
      </c>
      <c r="G32" s="782">
        <v>0</v>
      </c>
      <c r="H32" s="782">
        <v>0</v>
      </c>
      <c r="I32" s="782">
        <v>0</v>
      </c>
      <c r="J32" s="783">
        <v>0</v>
      </c>
      <c r="K32" s="782">
        <v>0</v>
      </c>
      <c r="L32" s="784">
        <v>13901</v>
      </c>
      <c r="M32" s="782">
        <v>13901</v>
      </c>
      <c r="N32" s="785">
        <v>100</v>
      </c>
    </row>
    <row r="33" spans="1:14" x14ac:dyDescent="0.3">
      <c r="A33" s="786" t="s">
        <v>716</v>
      </c>
      <c r="B33" s="781" t="s">
        <v>408</v>
      </c>
      <c r="C33" s="782">
        <v>0</v>
      </c>
      <c r="D33" s="782">
        <v>2288</v>
      </c>
      <c r="E33" s="782">
        <v>2288</v>
      </c>
      <c r="F33" s="783">
        <v>100</v>
      </c>
      <c r="G33" s="782">
        <v>0</v>
      </c>
      <c r="H33" s="782">
        <v>0</v>
      </c>
      <c r="I33" s="782">
        <v>0</v>
      </c>
      <c r="J33" s="783">
        <v>0</v>
      </c>
      <c r="K33" s="782">
        <v>0</v>
      </c>
      <c r="L33" s="784">
        <v>2288</v>
      </c>
      <c r="M33" s="782">
        <v>2288</v>
      </c>
      <c r="N33" s="785">
        <v>100</v>
      </c>
    </row>
    <row r="34" spans="1:14" x14ac:dyDescent="0.3">
      <c r="A34" s="786" t="s">
        <v>716</v>
      </c>
      <c r="B34" s="781" t="s">
        <v>723</v>
      </c>
      <c r="C34" s="782">
        <v>0</v>
      </c>
      <c r="D34" s="782">
        <v>886</v>
      </c>
      <c r="E34" s="782">
        <v>886</v>
      </c>
      <c r="F34" s="783">
        <v>100</v>
      </c>
      <c r="G34" s="782">
        <v>0</v>
      </c>
      <c r="H34" s="782">
        <v>0</v>
      </c>
      <c r="I34" s="782">
        <v>0</v>
      </c>
      <c r="J34" s="783">
        <v>0</v>
      </c>
      <c r="K34" s="782">
        <v>0</v>
      </c>
      <c r="L34" s="784">
        <v>886</v>
      </c>
      <c r="M34" s="782">
        <v>886</v>
      </c>
      <c r="N34" s="785">
        <v>100</v>
      </c>
    </row>
    <row r="35" spans="1:14" x14ac:dyDescent="0.3">
      <c r="A35" s="786" t="s">
        <v>716</v>
      </c>
      <c r="B35" s="781" t="s">
        <v>425</v>
      </c>
      <c r="C35" s="782">
        <v>0</v>
      </c>
      <c r="D35" s="782">
        <v>3631</v>
      </c>
      <c r="E35" s="782">
        <v>3631</v>
      </c>
      <c r="F35" s="783">
        <v>100</v>
      </c>
      <c r="G35" s="782">
        <v>0</v>
      </c>
      <c r="H35" s="782">
        <v>4</v>
      </c>
      <c r="I35" s="782">
        <v>4</v>
      </c>
      <c r="J35" s="783">
        <v>100</v>
      </c>
      <c r="K35" s="782">
        <v>0</v>
      </c>
      <c r="L35" s="784">
        <v>3635</v>
      </c>
      <c r="M35" s="782">
        <v>3635</v>
      </c>
      <c r="N35" s="785">
        <v>100</v>
      </c>
    </row>
    <row r="36" spans="1:14" x14ac:dyDescent="0.3">
      <c r="A36" s="786" t="s">
        <v>716</v>
      </c>
      <c r="B36" s="781" t="s">
        <v>724</v>
      </c>
      <c r="C36" s="782">
        <v>0</v>
      </c>
      <c r="D36" s="782">
        <v>410</v>
      </c>
      <c r="E36" s="782">
        <v>410</v>
      </c>
      <c r="F36" s="783">
        <v>100</v>
      </c>
      <c r="G36" s="782">
        <v>0</v>
      </c>
      <c r="H36" s="782">
        <v>1</v>
      </c>
      <c r="I36" s="782">
        <v>1</v>
      </c>
      <c r="J36" s="783">
        <v>100</v>
      </c>
      <c r="K36" s="782">
        <v>0</v>
      </c>
      <c r="L36" s="784">
        <v>411</v>
      </c>
      <c r="M36" s="782">
        <v>411</v>
      </c>
      <c r="N36" s="785">
        <v>100</v>
      </c>
    </row>
    <row r="37" spans="1:14" x14ac:dyDescent="0.3">
      <c r="A37" s="786" t="s">
        <v>725</v>
      </c>
      <c r="B37" s="787" t="s">
        <v>323</v>
      </c>
      <c r="C37" s="788">
        <v>76654</v>
      </c>
      <c r="D37" s="788">
        <v>71752</v>
      </c>
      <c r="E37" s="788">
        <v>71130</v>
      </c>
      <c r="F37" s="789">
        <v>99.133125209053404</v>
      </c>
      <c r="G37" s="788">
        <v>1698</v>
      </c>
      <c r="H37" s="788">
        <v>7359</v>
      </c>
      <c r="I37" s="788">
        <v>7272</v>
      </c>
      <c r="J37" s="789">
        <v>98.817774154097023</v>
      </c>
      <c r="K37" s="788">
        <v>78352</v>
      </c>
      <c r="L37" s="790">
        <v>79111</v>
      </c>
      <c r="M37" s="788">
        <v>78402</v>
      </c>
      <c r="N37" s="791">
        <v>99.103790876110779</v>
      </c>
    </row>
    <row r="38" spans="1:14" x14ac:dyDescent="0.3">
      <c r="A38" s="786" t="s">
        <v>716</v>
      </c>
      <c r="B38" s="781" t="s">
        <v>341</v>
      </c>
      <c r="C38" s="782">
        <v>0</v>
      </c>
      <c r="D38" s="782">
        <v>888</v>
      </c>
      <c r="E38" s="782">
        <v>887</v>
      </c>
      <c r="F38" s="783">
        <v>99.887387387387378</v>
      </c>
      <c r="G38" s="782">
        <v>0</v>
      </c>
      <c r="H38" s="782">
        <v>86</v>
      </c>
      <c r="I38" s="782">
        <v>86</v>
      </c>
      <c r="J38" s="783">
        <v>100</v>
      </c>
      <c r="K38" s="782">
        <v>0</v>
      </c>
      <c r="L38" s="784">
        <v>974</v>
      </c>
      <c r="M38" s="782">
        <v>973</v>
      </c>
      <c r="N38" s="785">
        <v>99.897330595482543</v>
      </c>
    </row>
    <row r="39" spans="1:14" x14ac:dyDescent="0.3">
      <c r="A39" s="786" t="s">
        <v>716</v>
      </c>
      <c r="B39" s="781" t="s">
        <v>343</v>
      </c>
      <c r="C39" s="782">
        <v>0</v>
      </c>
      <c r="D39" s="782">
        <v>0</v>
      </c>
      <c r="E39" s="782">
        <v>0</v>
      </c>
      <c r="F39" s="783">
        <v>0</v>
      </c>
      <c r="G39" s="782">
        <v>0</v>
      </c>
      <c r="H39" s="782">
        <v>1140</v>
      </c>
      <c r="I39" s="782">
        <v>1137</v>
      </c>
      <c r="J39" s="783">
        <v>99.73684210526315</v>
      </c>
      <c r="K39" s="782">
        <v>0</v>
      </c>
      <c r="L39" s="784">
        <v>1140</v>
      </c>
      <c r="M39" s="782">
        <v>1137</v>
      </c>
      <c r="N39" s="785">
        <v>99.73684210526315</v>
      </c>
    </row>
    <row r="40" spans="1:14" x14ac:dyDescent="0.3">
      <c r="A40" s="786" t="s">
        <v>716</v>
      </c>
      <c r="B40" s="781" t="s">
        <v>345</v>
      </c>
      <c r="C40" s="782">
        <v>0</v>
      </c>
      <c r="D40" s="782">
        <v>0</v>
      </c>
      <c r="E40" s="782">
        <v>0</v>
      </c>
      <c r="F40" s="783">
        <v>0</v>
      </c>
      <c r="G40" s="782">
        <v>0</v>
      </c>
      <c r="H40" s="782">
        <v>22738</v>
      </c>
      <c r="I40" s="782">
        <v>22616</v>
      </c>
      <c r="J40" s="783">
        <v>99.463453250065967</v>
      </c>
      <c r="K40" s="782">
        <v>0</v>
      </c>
      <c r="L40" s="784">
        <v>22738</v>
      </c>
      <c r="M40" s="782">
        <v>22616</v>
      </c>
      <c r="N40" s="785">
        <v>99.463453250065967</v>
      </c>
    </row>
    <row r="41" spans="1:14" x14ac:dyDescent="0.3">
      <c r="A41" s="786" t="s">
        <v>716</v>
      </c>
      <c r="B41" s="781" t="s">
        <v>726</v>
      </c>
      <c r="C41" s="782">
        <v>0</v>
      </c>
      <c r="D41" s="782">
        <v>8464</v>
      </c>
      <c r="E41" s="782">
        <v>8464</v>
      </c>
      <c r="F41" s="783">
        <v>100</v>
      </c>
      <c r="G41" s="782">
        <v>0</v>
      </c>
      <c r="H41" s="782">
        <v>0</v>
      </c>
      <c r="I41" s="782">
        <v>0</v>
      </c>
      <c r="J41" s="783">
        <v>0</v>
      </c>
      <c r="K41" s="782">
        <v>0</v>
      </c>
      <c r="L41" s="784">
        <v>8464</v>
      </c>
      <c r="M41" s="782">
        <v>8464</v>
      </c>
      <c r="N41" s="785">
        <v>100</v>
      </c>
    </row>
    <row r="42" spans="1:14" x14ac:dyDescent="0.3">
      <c r="A42" s="786" t="s">
        <v>716</v>
      </c>
      <c r="B42" s="781" t="s">
        <v>354</v>
      </c>
      <c r="C42" s="782">
        <v>409333</v>
      </c>
      <c r="D42" s="782">
        <v>41355</v>
      </c>
      <c r="E42" s="782">
        <v>41355</v>
      </c>
      <c r="F42" s="783">
        <v>100</v>
      </c>
      <c r="G42" s="782">
        <v>0</v>
      </c>
      <c r="H42" s="782">
        <v>108052</v>
      </c>
      <c r="I42" s="782">
        <v>108052</v>
      </c>
      <c r="J42" s="783">
        <v>100</v>
      </c>
      <c r="K42" s="782">
        <v>409333</v>
      </c>
      <c r="L42" s="784">
        <v>149407</v>
      </c>
      <c r="M42" s="782">
        <v>149407</v>
      </c>
      <c r="N42" s="785">
        <v>100</v>
      </c>
    </row>
    <row r="43" spans="1:14" x14ac:dyDescent="0.3">
      <c r="A43" s="786" t="s">
        <v>716</v>
      </c>
      <c r="B43" s="781" t="s">
        <v>356</v>
      </c>
      <c r="C43" s="782">
        <v>89106</v>
      </c>
      <c r="D43" s="782">
        <v>5872</v>
      </c>
      <c r="E43" s="782">
        <v>5872</v>
      </c>
      <c r="F43" s="783">
        <v>100</v>
      </c>
      <c r="G43" s="782">
        <v>0</v>
      </c>
      <c r="H43" s="782">
        <v>2927</v>
      </c>
      <c r="I43" s="782">
        <v>2927</v>
      </c>
      <c r="J43" s="783">
        <v>100</v>
      </c>
      <c r="K43" s="782">
        <v>89106</v>
      </c>
      <c r="L43" s="784">
        <v>8799</v>
      </c>
      <c r="M43" s="782">
        <v>8799</v>
      </c>
      <c r="N43" s="785">
        <v>100</v>
      </c>
    </row>
    <row r="44" spans="1:14" x14ac:dyDescent="0.3">
      <c r="A44" s="786" t="s">
        <v>716</v>
      </c>
      <c r="B44" s="781" t="s">
        <v>357</v>
      </c>
      <c r="C44" s="782">
        <v>24528</v>
      </c>
      <c r="D44" s="782">
        <v>94</v>
      </c>
      <c r="E44" s="782">
        <v>94</v>
      </c>
      <c r="F44" s="792">
        <v>100</v>
      </c>
      <c r="G44" s="782">
        <v>0</v>
      </c>
      <c r="H44" s="782">
        <v>139</v>
      </c>
      <c r="I44" s="782">
        <v>139</v>
      </c>
      <c r="J44" s="792">
        <v>100</v>
      </c>
      <c r="K44" s="782">
        <v>24528</v>
      </c>
      <c r="L44" s="784">
        <v>233</v>
      </c>
      <c r="M44" s="782">
        <v>233</v>
      </c>
      <c r="N44" s="785">
        <v>100</v>
      </c>
    </row>
    <row r="45" spans="1:14" x14ac:dyDescent="0.3">
      <c r="A45" s="786" t="s">
        <v>716</v>
      </c>
      <c r="B45" s="781" t="s">
        <v>727</v>
      </c>
      <c r="C45" s="782">
        <v>4806</v>
      </c>
      <c r="D45" s="782">
        <v>126</v>
      </c>
      <c r="E45" s="782">
        <v>126</v>
      </c>
      <c r="F45" s="783">
        <v>100</v>
      </c>
      <c r="G45" s="782">
        <v>0</v>
      </c>
      <c r="H45" s="782">
        <v>427</v>
      </c>
      <c r="I45" s="782">
        <v>427</v>
      </c>
      <c r="J45" s="783">
        <v>100</v>
      </c>
      <c r="K45" s="782">
        <v>4806</v>
      </c>
      <c r="L45" s="784">
        <v>553</v>
      </c>
      <c r="M45" s="782">
        <v>553</v>
      </c>
      <c r="N45" s="785">
        <v>100</v>
      </c>
    </row>
    <row r="46" spans="1:14" x14ac:dyDescent="0.3">
      <c r="A46" s="786" t="s">
        <v>716</v>
      </c>
      <c r="B46" s="781" t="s">
        <v>728</v>
      </c>
      <c r="C46" s="782">
        <v>120</v>
      </c>
      <c r="D46" s="782">
        <v>0</v>
      </c>
      <c r="E46" s="782">
        <v>0</v>
      </c>
      <c r="F46" s="783">
        <v>0</v>
      </c>
      <c r="G46" s="782">
        <v>0</v>
      </c>
      <c r="H46" s="782">
        <v>0</v>
      </c>
      <c r="I46" s="782">
        <v>0</v>
      </c>
      <c r="J46" s="783">
        <v>0</v>
      </c>
      <c r="K46" s="782">
        <v>120</v>
      </c>
      <c r="L46" s="784">
        <v>0</v>
      </c>
      <c r="M46" s="782">
        <v>0</v>
      </c>
      <c r="N46" s="785">
        <v>0</v>
      </c>
    </row>
    <row r="47" spans="1:14" x14ac:dyDescent="0.3">
      <c r="A47" s="786" t="s">
        <v>716</v>
      </c>
      <c r="B47" s="781" t="s">
        <v>380</v>
      </c>
      <c r="C47" s="782">
        <v>41299</v>
      </c>
      <c r="D47" s="782">
        <v>11920</v>
      </c>
      <c r="E47" s="782">
        <v>11920</v>
      </c>
      <c r="F47" s="783">
        <v>100</v>
      </c>
      <c r="G47" s="782">
        <v>0</v>
      </c>
      <c r="H47" s="782">
        <v>7605</v>
      </c>
      <c r="I47" s="782">
        <v>7605</v>
      </c>
      <c r="J47" s="783">
        <v>100</v>
      </c>
      <c r="K47" s="782">
        <v>41299</v>
      </c>
      <c r="L47" s="784">
        <v>19525</v>
      </c>
      <c r="M47" s="782">
        <v>19525</v>
      </c>
      <c r="N47" s="785">
        <v>100</v>
      </c>
    </row>
    <row r="48" spans="1:14" x14ac:dyDescent="0.3">
      <c r="A48" s="786" t="s">
        <v>716</v>
      </c>
      <c r="B48" s="781" t="s">
        <v>382</v>
      </c>
      <c r="C48" s="782">
        <v>1969</v>
      </c>
      <c r="D48" s="782">
        <v>18</v>
      </c>
      <c r="E48" s="782">
        <v>18</v>
      </c>
      <c r="F48" s="783">
        <v>100</v>
      </c>
      <c r="G48" s="782">
        <v>0</v>
      </c>
      <c r="H48" s="782">
        <v>48</v>
      </c>
      <c r="I48" s="782">
        <v>48</v>
      </c>
      <c r="J48" s="783">
        <v>100</v>
      </c>
      <c r="K48" s="782">
        <v>1969</v>
      </c>
      <c r="L48" s="784">
        <v>66</v>
      </c>
      <c r="M48" s="782">
        <v>66</v>
      </c>
      <c r="N48" s="785">
        <v>100</v>
      </c>
    </row>
    <row r="49" spans="1:14" x14ac:dyDescent="0.3">
      <c r="A49" s="786" t="s">
        <v>716</v>
      </c>
      <c r="B49" s="781" t="s">
        <v>393</v>
      </c>
      <c r="C49" s="782">
        <v>63050</v>
      </c>
      <c r="D49" s="782">
        <v>11950</v>
      </c>
      <c r="E49" s="782">
        <v>11950</v>
      </c>
      <c r="F49" s="783">
        <v>100</v>
      </c>
      <c r="G49" s="782">
        <v>0</v>
      </c>
      <c r="H49" s="782">
        <v>649</v>
      </c>
      <c r="I49" s="782">
        <v>649</v>
      </c>
      <c r="J49" s="783">
        <v>100</v>
      </c>
      <c r="K49" s="782">
        <v>63050</v>
      </c>
      <c r="L49" s="784">
        <v>12599</v>
      </c>
      <c r="M49" s="782">
        <v>12599</v>
      </c>
      <c r="N49" s="785">
        <v>100</v>
      </c>
    </row>
    <row r="50" spans="1:14" x14ac:dyDescent="0.3">
      <c r="A50" s="786" t="s">
        <v>716</v>
      </c>
      <c r="B50" s="781" t="s">
        <v>729</v>
      </c>
      <c r="C50" s="782">
        <v>417</v>
      </c>
      <c r="D50" s="782">
        <v>101</v>
      </c>
      <c r="E50" s="782">
        <v>101</v>
      </c>
      <c r="F50" s="783">
        <v>100</v>
      </c>
      <c r="G50" s="782">
        <v>0</v>
      </c>
      <c r="H50" s="782">
        <v>32</v>
      </c>
      <c r="I50" s="782">
        <v>32</v>
      </c>
      <c r="J50" s="783">
        <v>100</v>
      </c>
      <c r="K50" s="782">
        <v>417</v>
      </c>
      <c r="L50" s="784">
        <v>133</v>
      </c>
      <c r="M50" s="782">
        <v>133</v>
      </c>
      <c r="N50" s="785">
        <v>100</v>
      </c>
    </row>
    <row r="51" spans="1:14" x14ac:dyDescent="0.3">
      <c r="A51" s="786" t="s">
        <v>716</v>
      </c>
      <c r="B51" s="781" t="s">
        <v>403</v>
      </c>
      <c r="C51" s="782">
        <v>50973</v>
      </c>
      <c r="D51" s="782">
        <v>2049</v>
      </c>
      <c r="E51" s="782">
        <v>2049</v>
      </c>
      <c r="F51" s="793">
        <v>100</v>
      </c>
      <c r="G51" s="782">
        <v>15287</v>
      </c>
      <c r="H51" s="782">
        <v>0</v>
      </c>
      <c r="I51" s="782">
        <v>0</v>
      </c>
      <c r="J51" s="793">
        <v>0</v>
      </c>
      <c r="K51" s="782">
        <v>66260</v>
      </c>
      <c r="L51" s="784">
        <v>2049</v>
      </c>
      <c r="M51" s="782">
        <v>2049</v>
      </c>
      <c r="N51" s="785">
        <v>100</v>
      </c>
    </row>
    <row r="52" spans="1:14" x14ac:dyDescent="0.3">
      <c r="A52" s="786" t="s">
        <v>716</v>
      </c>
      <c r="B52" s="781" t="s">
        <v>720</v>
      </c>
      <c r="C52" s="782">
        <v>9272</v>
      </c>
      <c r="D52" s="782">
        <v>166</v>
      </c>
      <c r="E52" s="782">
        <v>166</v>
      </c>
      <c r="F52" s="783">
        <v>100</v>
      </c>
      <c r="G52" s="782">
        <v>3058</v>
      </c>
      <c r="H52" s="782">
        <v>0</v>
      </c>
      <c r="I52" s="782">
        <v>0</v>
      </c>
      <c r="J52" s="783">
        <v>0</v>
      </c>
      <c r="K52" s="782">
        <v>12330</v>
      </c>
      <c r="L52" s="784">
        <v>166</v>
      </c>
      <c r="M52" s="782">
        <v>166</v>
      </c>
      <c r="N52" s="785">
        <v>100</v>
      </c>
    </row>
    <row r="53" spans="1:14" x14ac:dyDescent="0.3">
      <c r="A53" s="786" t="s">
        <v>716</v>
      </c>
      <c r="B53" s="781" t="s">
        <v>405</v>
      </c>
      <c r="C53" s="782">
        <v>0</v>
      </c>
      <c r="D53" s="782">
        <v>32798</v>
      </c>
      <c r="E53" s="782">
        <v>32798</v>
      </c>
      <c r="F53" s="783">
        <v>100</v>
      </c>
      <c r="G53" s="782">
        <v>0</v>
      </c>
      <c r="H53" s="782">
        <v>48192</v>
      </c>
      <c r="I53" s="782">
        <v>48192</v>
      </c>
      <c r="J53" s="783">
        <v>100</v>
      </c>
      <c r="K53" s="782">
        <v>0</v>
      </c>
      <c r="L53" s="784">
        <v>80990</v>
      </c>
      <c r="M53" s="782">
        <v>80990</v>
      </c>
      <c r="N53" s="785">
        <v>100</v>
      </c>
    </row>
    <row r="54" spans="1:14" x14ac:dyDescent="0.3">
      <c r="A54" s="786" t="s">
        <v>716</v>
      </c>
      <c r="B54" s="781" t="s">
        <v>721</v>
      </c>
      <c r="C54" s="782">
        <v>0</v>
      </c>
      <c r="D54" s="782">
        <v>6097</v>
      </c>
      <c r="E54" s="782">
        <v>6097</v>
      </c>
      <c r="F54" s="783">
        <v>100</v>
      </c>
      <c r="G54" s="782">
        <v>0</v>
      </c>
      <c r="H54" s="782">
        <v>20942</v>
      </c>
      <c r="I54" s="782">
        <v>20942</v>
      </c>
      <c r="J54" s="783">
        <v>100</v>
      </c>
      <c r="K54" s="782">
        <v>0</v>
      </c>
      <c r="L54" s="784">
        <v>27039</v>
      </c>
      <c r="M54" s="782">
        <v>27039</v>
      </c>
      <c r="N54" s="785">
        <v>100</v>
      </c>
    </row>
    <row r="55" spans="1:14" x14ac:dyDescent="0.3">
      <c r="A55" s="786" t="s">
        <v>716</v>
      </c>
      <c r="B55" s="781" t="s">
        <v>722</v>
      </c>
      <c r="C55" s="782">
        <v>0</v>
      </c>
      <c r="D55" s="782">
        <v>3210</v>
      </c>
      <c r="E55" s="782">
        <v>3210</v>
      </c>
      <c r="F55" s="783">
        <v>100</v>
      </c>
      <c r="G55" s="782">
        <v>0</v>
      </c>
      <c r="H55" s="782">
        <v>1589</v>
      </c>
      <c r="I55" s="782">
        <v>1589</v>
      </c>
      <c r="J55" s="783">
        <v>100</v>
      </c>
      <c r="K55" s="782">
        <v>0</v>
      </c>
      <c r="L55" s="784">
        <v>4799</v>
      </c>
      <c r="M55" s="782">
        <v>4799</v>
      </c>
      <c r="N55" s="785">
        <v>100</v>
      </c>
    </row>
    <row r="56" spans="1:14" x14ac:dyDescent="0.3">
      <c r="A56" s="786" t="s">
        <v>716</v>
      </c>
      <c r="B56" s="781" t="s">
        <v>407</v>
      </c>
      <c r="C56" s="782">
        <v>0</v>
      </c>
      <c r="D56" s="782">
        <v>935</v>
      </c>
      <c r="E56" s="782">
        <v>935</v>
      </c>
      <c r="F56" s="783">
        <v>100</v>
      </c>
      <c r="G56" s="782">
        <v>0</v>
      </c>
      <c r="H56" s="782">
        <v>0</v>
      </c>
      <c r="I56" s="782">
        <v>0</v>
      </c>
      <c r="J56" s="783">
        <v>0</v>
      </c>
      <c r="K56" s="782">
        <v>0</v>
      </c>
      <c r="L56" s="784">
        <v>935</v>
      </c>
      <c r="M56" s="782">
        <v>935</v>
      </c>
      <c r="N56" s="785">
        <v>100</v>
      </c>
    </row>
    <row r="57" spans="1:14" x14ac:dyDescent="0.3">
      <c r="A57" s="786" t="s">
        <v>716</v>
      </c>
      <c r="B57" s="781" t="s">
        <v>408</v>
      </c>
      <c r="C57" s="782">
        <v>0</v>
      </c>
      <c r="D57" s="782">
        <v>166</v>
      </c>
      <c r="E57" s="782">
        <v>166</v>
      </c>
      <c r="F57" s="783">
        <v>100</v>
      </c>
      <c r="G57" s="782">
        <v>0</v>
      </c>
      <c r="H57" s="782">
        <v>0</v>
      </c>
      <c r="I57" s="782">
        <v>0</v>
      </c>
      <c r="J57" s="783">
        <v>0</v>
      </c>
      <c r="K57" s="782">
        <v>0</v>
      </c>
      <c r="L57" s="784">
        <v>166</v>
      </c>
      <c r="M57" s="782">
        <v>166</v>
      </c>
      <c r="N57" s="785">
        <v>100</v>
      </c>
    </row>
    <row r="58" spans="1:14" x14ac:dyDescent="0.3">
      <c r="A58" s="786" t="s">
        <v>716</v>
      </c>
      <c r="B58" s="781" t="s">
        <v>723</v>
      </c>
      <c r="C58" s="782">
        <v>0</v>
      </c>
      <c r="D58" s="782">
        <v>248</v>
      </c>
      <c r="E58" s="782">
        <v>248</v>
      </c>
      <c r="F58" s="783">
        <v>100</v>
      </c>
      <c r="G58" s="782">
        <v>0</v>
      </c>
      <c r="H58" s="782">
        <v>0</v>
      </c>
      <c r="I58" s="782">
        <v>0</v>
      </c>
      <c r="J58" s="783">
        <v>0</v>
      </c>
      <c r="K58" s="782">
        <v>0</v>
      </c>
      <c r="L58" s="784">
        <v>248</v>
      </c>
      <c r="M58" s="782">
        <v>248</v>
      </c>
      <c r="N58" s="785">
        <v>100</v>
      </c>
    </row>
    <row r="59" spans="1:14" x14ac:dyDescent="0.3">
      <c r="A59" s="786" t="s">
        <v>716</v>
      </c>
      <c r="B59" s="781" t="s">
        <v>730</v>
      </c>
      <c r="C59" s="782">
        <v>0</v>
      </c>
      <c r="D59" s="782">
        <v>490</v>
      </c>
      <c r="E59" s="782">
        <v>490</v>
      </c>
      <c r="F59" s="783">
        <v>100</v>
      </c>
      <c r="G59" s="782">
        <v>0</v>
      </c>
      <c r="H59" s="782">
        <v>1803</v>
      </c>
      <c r="I59" s="782">
        <v>1803</v>
      </c>
      <c r="J59" s="783">
        <v>100</v>
      </c>
      <c r="K59" s="782">
        <v>0</v>
      </c>
      <c r="L59" s="784">
        <v>2293</v>
      </c>
      <c r="M59" s="782">
        <v>2293</v>
      </c>
      <c r="N59" s="785">
        <v>100</v>
      </c>
    </row>
    <row r="60" spans="1:14" x14ac:dyDescent="0.3">
      <c r="A60" s="786" t="s">
        <v>716</v>
      </c>
      <c r="B60" s="781" t="s">
        <v>420</v>
      </c>
      <c r="C60" s="782">
        <v>0</v>
      </c>
      <c r="D60" s="782">
        <v>4738</v>
      </c>
      <c r="E60" s="782">
        <v>4738</v>
      </c>
      <c r="F60" s="783">
        <v>100</v>
      </c>
      <c r="G60" s="782">
        <v>0</v>
      </c>
      <c r="H60" s="782">
        <v>1699</v>
      </c>
      <c r="I60" s="782">
        <v>1699</v>
      </c>
      <c r="J60" s="783">
        <v>100</v>
      </c>
      <c r="K60" s="782">
        <v>0</v>
      </c>
      <c r="L60" s="784">
        <v>6437</v>
      </c>
      <c r="M60" s="782">
        <v>6437</v>
      </c>
      <c r="N60" s="785">
        <v>100</v>
      </c>
    </row>
    <row r="61" spans="1:14" x14ac:dyDescent="0.3">
      <c r="A61" s="786" t="s">
        <v>716</v>
      </c>
      <c r="B61" s="781" t="s">
        <v>731</v>
      </c>
      <c r="C61" s="782">
        <v>0</v>
      </c>
      <c r="D61" s="782">
        <v>794</v>
      </c>
      <c r="E61" s="782">
        <v>794</v>
      </c>
      <c r="F61" s="783">
        <v>100</v>
      </c>
      <c r="G61" s="782">
        <v>0</v>
      </c>
      <c r="H61" s="782">
        <v>791</v>
      </c>
      <c r="I61" s="782">
        <v>791</v>
      </c>
      <c r="J61" s="783">
        <v>100</v>
      </c>
      <c r="K61" s="782">
        <v>0</v>
      </c>
      <c r="L61" s="784">
        <v>1585</v>
      </c>
      <c r="M61" s="782">
        <v>1585</v>
      </c>
      <c r="N61" s="785">
        <v>100</v>
      </c>
    </row>
    <row r="62" spans="1:14" x14ac:dyDescent="0.3">
      <c r="A62" s="786" t="s">
        <v>716</v>
      </c>
      <c r="B62" s="781" t="s">
        <v>423</v>
      </c>
      <c r="C62" s="782">
        <v>0</v>
      </c>
      <c r="D62" s="782">
        <v>24529</v>
      </c>
      <c r="E62" s="782">
        <v>24529</v>
      </c>
      <c r="F62" s="783">
        <v>100</v>
      </c>
      <c r="G62" s="782">
        <v>0</v>
      </c>
      <c r="H62" s="782">
        <v>10739</v>
      </c>
      <c r="I62" s="782">
        <v>10739</v>
      </c>
      <c r="J62" s="783">
        <v>100</v>
      </c>
      <c r="K62" s="782">
        <v>0</v>
      </c>
      <c r="L62" s="784">
        <v>35268</v>
      </c>
      <c r="M62" s="782">
        <v>35268</v>
      </c>
      <c r="N62" s="785">
        <v>100</v>
      </c>
    </row>
    <row r="63" spans="1:14" x14ac:dyDescent="0.3">
      <c r="A63" s="786" t="s">
        <v>716</v>
      </c>
      <c r="B63" s="781" t="s">
        <v>425</v>
      </c>
      <c r="C63" s="782">
        <v>0</v>
      </c>
      <c r="D63" s="782">
        <v>480</v>
      </c>
      <c r="E63" s="782">
        <v>480</v>
      </c>
      <c r="F63" s="783">
        <v>100</v>
      </c>
      <c r="G63" s="782">
        <v>0</v>
      </c>
      <c r="H63" s="782">
        <v>0</v>
      </c>
      <c r="I63" s="782">
        <v>0</v>
      </c>
      <c r="J63" s="783">
        <v>0</v>
      </c>
      <c r="K63" s="782">
        <v>0</v>
      </c>
      <c r="L63" s="784">
        <v>480</v>
      </c>
      <c r="M63" s="782">
        <v>480</v>
      </c>
      <c r="N63" s="785">
        <v>100</v>
      </c>
    </row>
    <row r="64" spans="1:14" x14ac:dyDescent="0.3">
      <c r="A64" s="786" t="s">
        <v>732</v>
      </c>
      <c r="B64" s="787" t="s">
        <v>323</v>
      </c>
      <c r="C64" s="788">
        <v>7269</v>
      </c>
      <c r="D64" s="788">
        <v>7221</v>
      </c>
      <c r="E64" s="788">
        <v>7175</v>
      </c>
      <c r="F64" s="789">
        <v>99.36296911785071</v>
      </c>
      <c r="G64" s="788">
        <v>145</v>
      </c>
      <c r="H64" s="788">
        <v>163</v>
      </c>
      <c r="I64" s="788">
        <v>153</v>
      </c>
      <c r="J64" s="789">
        <v>93.865030674846622</v>
      </c>
      <c r="K64" s="788">
        <v>7414</v>
      </c>
      <c r="L64" s="790">
        <v>7384</v>
      </c>
      <c r="M64" s="788">
        <v>7328</v>
      </c>
      <c r="N64" s="791">
        <v>99.241603466955581</v>
      </c>
    </row>
    <row r="65" spans="1:14" x14ac:dyDescent="0.3">
      <c r="A65" s="786" t="s">
        <v>716</v>
      </c>
      <c r="B65" s="781" t="s">
        <v>341</v>
      </c>
      <c r="C65" s="782">
        <v>0</v>
      </c>
      <c r="D65" s="782">
        <v>0</v>
      </c>
      <c r="E65" s="782">
        <v>0</v>
      </c>
      <c r="F65" s="783">
        <v>0</v>
      </c>
      <c r="G65" s="782">
        <v>0</v>
      </c>
      <c r="H65" s="782">
        <v>0</v>
      </c>
      <c r="I65" s="782">
        <v>0</v>
      </c>
      <c r="J65" s="783">
        <v>0</v>
      </c>
      <c r="K65" s="782">
        <v>0</v>
      </c>
      <c r="L65" s="784">
        <v>0</v>
      </c>
      <c r="M65" s="782">
        <v>0</v>
      </c>
      <c r="N65" s="785">
        <v>0</v>
      </c>
    </row>
    <row r="66" spans="1:14" x14ac:dyDescent="0.3">
      <c r="A66" s="786" t="s">
        <v>716</v>
      </c>
      <c r="B66" s="781" t="s">
        <v>343</v>
      </c>
      <c r="C66" s="782">
        <v>0</v>
      </c>
      <c r="D66" s="782">
        <v>0</v>
      </c>
      <c r="E66" s="782">
        <v>0</v>
      </c>
      <c r="F66" s="783">
        <v>0</v>
      </c>
      <c r="G66" s="782">
        <v>0</v>
      </c>
      <c r="H66" s="782">
        <v>132</v>
      </c>
      <c r="I66" s="782">
        <v>132</v>
      </c>
      <c r="J66" s="783">
        <v>100</v>
      </c>
      <c r="K66" s="782">
        <v>0</v>
      </c>
      <c r="L66" s="784">
        <v>132</v>
      </c>
      <c r="M66" s="782">
        <v>132</v>
      </c>
      <c r="N66" s="785">
        <v>100</v>
      </c>
    </row>
    <row r="67" spans="1:14" x14ac:dyDescent="0.3">
      <c r="A67" s="786" t="s">
        <v>716</v>
      </c>
      <c r="B67" s="781" t="s">
        <v>345</v>
      </c>
      <c r="C67" s="782">
        <v>0</v>
      </c>
      <c r="D67" s="782">
        <v>0</v>
      </c>
      <c r="E67" s="782">
        <v>0</v>
      </c>
      <c r="F67" s="783">
        <v>0</v>
      </c>
      <c r="G67" s="782">
        <v>0</v>
      </c>
      <c r="H67" s="782">
        <v>417</v>
      </c>
      <c r="I67" s="782">
        <v>417</v>
      </c>
      <c r="J67" s="783">
        <v>100</v>
      </c>
      <c r="K67" s="782">
        <v>0</v>
      </c>
      <c r="L67" s="784">
        <v>417</v>
      </c>
      <c r="M67" s="782">
        <v>417</v>
      </c>
      <c r="N67" s="785">
        <v>100</v>
      </c>
    </row>
    <row r="68" spans="1:14" x14ac:dyDescent="0.3">
      <c r="A68" s="786" t="s">
        <v>716</v>
      </c>
      <c r="B68" s="781" t="s">
        <v>718</v>
      </c>
      <c r="C68" s="782">
        <v>0</v>
      </c>
      <c r="D68" s="782">
        <v>0</v>
      </c>
      <c r="E68" s="782">
        <v>0</v>
      </c>
      <c r="F68" s="783">
        <v>0</v>
      </c>
      <c r="G68" s="782">
        <v>0</v>
      </c>
      <c r="H68" s="782">
        <v>0</v>
      </c>
      <c r="I68" s="782">
        <v>0</v>
      </c>
      <c r="J68" s="783">
        <v>0</v>
      </c>
      <c r="K68" s="782">
        <v>0</v>
      </c>
      <c r="L68" s="784">
        <v>0</v>
      </c>
      <c r="M68" s="782">
        <v>0</v>
      </c>
      <c r="N68" s="785">
        <v>0</v>
      </c>
    </row>
    <row r="69" spans="1:14" x14ac:dyDescent="0.3">
      <c r="A69" s="786" t="s">
        <v>733</v>
      </c>
      <c r="B69" s="787" t="s">
        <v>323</v>
      </c>
      <c r="C69" s="788">
        <v>13128</v>
      </c>
      <c r="D69" s="788">
        <v>13587</v>
      </c>
      <c r="E69" s="788">
        <v>13576</v>
      </c>
      <c r="F69" s="789">
        <v>99.919040259071167</v>
      </c>
      <c r="G69" s="788">
        <v>350</v>
      </c>
      <c r="H69" s="788">
        <v>28</v>
      </c>
      <c r="I69" s="788">
        <v>28</v>
      </c>
      <c r="J69" s="789">
        <v>100</v>
      </c>
      <c r="K69" s="788">
        <v>13478</v>
      </c>
      <c r="L69" s="790">
        <v>13615</v>
      </c>
      <c r="M69" s="788">
        <v>13604</v>
      </c>
      <c r="N69" s="791">
        <v>99.919206757253036</v>
      </c>
    </row>
    <row r="70" spans="1:14" x14ac:dyDescent="0.3">
      <c r="A70" s="786" t="s">
        <v>716</v>
      </c>
      <c r="B70" s="781" t="s">
        <v>341</v>
      </c>
      <c r="C70" s="782">
        <v>0</v>
      </c>
      <c r="D70" s="782">
        <v>0</v>
      </c>
      <c r="E70" s="782">
        <v>0</v>
      </c>
      <c r="F70" s="783">
        <v>0</v>
      </c>
      <c r="G70" s="782">
        <v>0</v>
      </c>
      <c r="H70" s="782">
        <v>124</v>
      </c>
      <c r="I70" s="782">
        <v>110</v>
      </c>
      <c r="J70" s="783">
        <v>88.709677419354833</v>
      </c>
      <c r="K70" s="782">
        <v>0</v>
      </c>
      <c r="L70" s="784">
        <v>124</v>
      </c>
      <c r="M70" s="782">
        <v>110</v>
      </c>
      <c r="N70" s="785">
        <v>88.709677419354833</v>
      </c>
    </row>
    <row r="71" spans="1:14" x14ac:dyDescent="0.3">
      <c r="A71" s="786" t="s">
        <v>716</v>
      </c>
      <c r="B71" s="781" t="s">
        <v>345</v>
      </c>
      <c r="C71" s="782">
        <v>0</v>
      </c>
      <c r="D71" s="782">
        <v>0</v>
      </c>
      <c r="E71" s="782">
        <v>0</v>
      </c>
      <c r="F71" s="783">
        <v>0</v>
      </c>
      <c r="G71" s="782">
        <v>0</v>
      </c>
      <c r="H71" s="782">
        <v>145</v>
      </c>
      <c r="I71" s="782">
        <v>145</v>
      </c>
      <c r="J71" s="783">
        <v>100</v>
      </c>
      <c r="K71" s="782">
        <v>0</v>
      </c>
      <c r="L71" s="784">
        <v>145</v>
      </c>
      <c r="M71" s="782">
        <v>145</v>
      </c>
      <c r="N71" s="785">
        <v>100</v>
      </c>
    </row>
    <row r="72" spans="1:14" x14ac:dyDescent="0.3">
      <c r="A72" s="786" t="s">
        <v>716</v>
      </c>
      <c r="B72" s="781" t="s">
        <v>360</v>
      </c>
      <c r="C72" s="782">
        <v>0</v>
      </c>
      <c r="D72" s="782">
        <v>89</v>
      </c>
      <c r="E72" s="782">
        <v>89</v>
      </c>
      <c r="F72" s="783">
        <v>100</v>
      </c>
      <c r="G72" s="782">
        <v>0</v>
      </c>
      <c r="H72" s="782">
        <v>0</v>
      </c>
      <c r="I72" s="782">
        <v>0</v>
      </c>
      <c r="J72" s="783">
        <v>0</v>
      </c>
      <c r="K72" s="782">
        <v>0</v>
      </c>
      <c r="L72" s="784">
        <v>89</v>
      </c>
      <c r="M72" s="782">
        <v>89</v>
      </c>
      <c r="N72" s="785">
        <v>100</v>
      </c>
    </row>
    <row r="73" spans="1:14" x14ac:dyDescent="0.3">
      <c r="A73" s="786" t="s">
        <v>716</v>
      </c>
      <c r="B73" s="781" t="s">
        <v>362</v>
      </c>
      <c r="C73" s="782">
        <v>0</v>
      </c>
      <c r="D73" s="782">
        <v>23</v>
      </c>
      <c r="E73" s="782">
        <v>23</v>
      </c>
      <c r="F73" s="794">
        <v>100</v>
      </c>
      <c r="G73" s="782">
        <v>0</v>
      </c>
      <c r="H73" s="782">
        <v>0</v>
      </c>
      <c r="I73" s="782">
        <v>0</v>
      </c>
      <c r="J73" s="794">
        <v>0</v>
      </c>
      <c r="K73" s="782">
        <v>0</v>
      </c>
      <c r="L73" s="784">
        <v>23</v>
      </c>
      <c r="M73" s="782">
        <v>23</v>
      </c>
      <c r="N73" s="785">
        <v>100</v>
      </c>
    </row>
    <row r="74" spans="1:14" x14ac:dyDescent="0.3">
      <c r="A74" s="786" t="s">
        <v>716</v>
      </c>
      <c r="B74" s="781" t="s">
        <v>407</v>
      </c>
      <c r="C74" s="782">
        <v>0</v>
      </c>
      <c r="D74" s="782">
        <v>333</v>
      </c>
      <c r="E74" s="782">
        <v>333</v>
      </c>
      <c r="F74" s="794">
        <v>100</v>
      </c>
      <c r="G74" s="782">
        <v>0</v>
      </c>
      <c r="H74" s="782">
        <v>0</v>
      </c>
      <c r="I74" s="782">
        <v>0</v>
      </c>
      <c r="J74" s="794">
        <v>0</v>
      </c>
      <c r="K74" s="782">
        <v>0</v>
      </c>
      <c r="L74" s="784">
        <v>333</v>
      </c>
      <c r="M74" s="782">
        <v>333</v>
      </c>
      <c r="N74" s="785">
        <v>100</v>
      </c>
    </row>
    <row r="75" spans="1:14" x14ac:dyDescent="0.3">
      <c r="A75" s="786" t="s">
        <v>716</v>
      </c>
      <c r="B75" s="781" t="s">
        <v>408</v>
      </c>
      <c r="C75" s="782">
        <v>0</v>
      </c>
      <c r="D75" s="782">
        <v>74</v>
      </c>
      <c r="E75" s="782">
        <v>73</v>
      </c>
      <c r="F75" s="794">
        <v>98.648648648648646</v>
      </c>
      <c r="G75" s="782">
        <v>0</v>
      </c>
      <c r="H75" s="782">
        <v>0</v>
      </c>
      <c r="I75" s="782">
        <v>0</v>
      </c>
      <c r="J75" s="794">
        <v>0</v>
      </c>
      <c r="K75" s="782">
        <v>0</v>
      </c>
      <c r="L75" s="784">
        <v>74</v>
      </c>
      <c r="M75" s="782">
        <v>73</v>
      </c>
      <c r="N75" s="785">
        <v>98.648648648648646</v>
      </c>
    </row>
    <row r="76" spans="1:14" x14ac:dyDescent="0.3">
      <c r="A76" s="786" t="s">
        <v>716</v>
      </c>
      <c r="B76" s="781" t="s">
        <v>723</v>
      </c>
      <c r="C76" s="782">
        <v>0</v>
      </c>
      <c r="D76" s="782">
        <v>88</v>
      </c>
      <c r="E76" s="782">
        <v>87</v>
      </c>
      <c r="F76" s="794">
        <v>98.86363636363636</v>
      </c>
      <c r="G76" s="782">
        <v>0</v>
      </c>
      <c r="H76" s="782">
        <v>0</v>
      </c>
      <c r="I76" s="782">
        <v>0</v>
      </c>
      <c r="J76" s="794">
        <v>0</v>
      </c>
      <c r="K76" s="782">
        <v>0</v>
      </c>
      <c r="L76" s="784">
        <v>88</v>
      </c>
      <c r="M76" s="782">
        <v>87</v>
      </c>
      <c r="N76" s="785">
        <v>98.86363636363636</v>
      </c>
    </row>
    <row r="77" spans="1:14" x14ac:dyDescent="0.3">
      <c r="A77" s="786" t="s">
        <v>734</v>
      </c>
      <c r="B77" s="787" t="s">
        <v>323</v>
      </c>
      <c r="C77" s="788">
        <v>117539</v>
      </c>
      <c r="D77" s="788">
        <v>121920</v>
      </c>
      <c r="E77" s="788">
        <v>121389</v>
      </c>
      <c r="F77" s="795">
        <v>99.564468503937007</v>
      </c>
      <c r="G77" s="788">
        <v>1971</v>
      </c>
      <c r="H77" s="788">
        <v>879</v>
      </c>
      <c r="I77" s="788">
        <v>878</v>
      </c>
      <c r="J77" s="795">
        <v>99.886234357224112</v>
      </c>
      <c r="K77" s="788">
        <v>119510</v>
      </c>
      <c r="L77" s="790">
        <v>122799</v>
      </c>
      <c r="M77" s="788">
        <v>122267</v>
      </c>
      <c r="N77" s="791">
        <v>99.56677171638205</v>
      </c>
    </row>
    <row r="78" spans="1:14" x14ac:dyDescent="0.3">
      <c r="A78" s="786" t="s">
        <v>716</v>
      </c>
      <c r="B78" s="781" t="s">
        <v>714</v>
      </c>
      <c r="C78" s="782">
        <v>0</v>
      </c>
      <c r="D78" s="782">
        <v>99</v>
      </c>
      <c r="E78" s="782">
        <v>98</v>
      </c>
      <c r="F78" s="794">
        <v>98.98989898989899</v>
      </c>
      <c r="G78" s="782">
        <v>0</v>
      </c>
      <c r="H78" s="782">
        <v>0</v>
      </c>
      <c r="I78" s="782">
        <v>0</v>
      </c>
      <c r="J78" s="794">
        <v>0</v>
      </c>
      <c r="K78" s="782">
        <v>0</v>
      </c>
      <c r="L78" s="784">
        <v>99</v>
      </c>
      <c r="M78" s="782">
        <v>98</v>
      </c>
      <c r="N78" s="785">
        <v>98.98989898989899</v>
      </c>
    </row>
    <row r="79" spans="1:14" x14ac:dyDescent="0.3">
      <c r="A79" s="786" t="s">
        <v>716</v>
      </c>
      <c r="B79" s="781" t="s">
        <v>341</v>
      </c>
      <c r="C79" s="782">
        <v>0</v>
      </c>
      <c r="D79" s="782">
        <v>0</v>
      </c>
      <c r="E79" s="782">
        <v>0</v>
      </c>
      <c r="F79" s="794">
        <v>0</v>
      </c>
      <c r="G79" s="782">
        <v>0</v>
      </c>
      <c r="H79" s="782">
        <v>542</v>
      </c>
      <c r="I79" s="782">
        <v>540</v>
      </c>
      <c r="J79" s="794">
        <v>99.630996309963109</v>
      </c>
      <c r="K79" s="782">
        <v>0</v>
      </c>
      <c r="L79" s="784">
        <v>542</v>
      </c>
      <c r="M79" s="782">
        <v>540</v>
      </c>
      <c r="N79" s="785">
        <v>99.630996309963109</v>
      </c>
    </row>
    <row r="80" spans="1:14" x14ac:dyDescent="0.3">
      <c r="A80" s="786" t="s">
        <v>716</v>
      </c>
      <c r="B80" s="781" t="s">
        <v>343</v>
      </c>
      <c r="C80" s="782">
        <v>0</v>
      </c>
      <c r="D80" s="782">
        <v>0</v>
      </c>
      <c r="E80" s="782">
        <v>0</v>
      </c>
      <c r="F80" s="794">
        <v>0</v>
      </c>
      <c r="G80" s="782">
        <v>0</v>
      </c>
      <c r="H80" s="782">
        <v>3540</v>
      </c>
      <c r="I80" s="782">
        <v>2585</v>
      </c>
      <c r="J80" s="794">
        <v>73.022598870056498</v>
      </c>
      <c r="K80" s="782">
        <v>0</v>
      </c>
      <c r="L80" s="784">
        <v>3540</v>
      </c>
      <c r="M80" s="782">
        <v>2585</v>
      </c>
      <c r="N80" s="785">
        <v>73.022598870056498</v>
      </c>
    </row>
    <row r="81" spans="1:14" x14ac:dyDescent="0.3">
      <c r="A81" s="786" t="s">
        <v>716</v>
      </c>
      <c r="B81" s="781" t="s">
        <v>345</v>
      </c>
      <c r="C81" s="782">
        <v>0</v>
      </c>
      <c r="D81" s="782">
        <v>0</v>
      </c>
      <c r="E81" s="782">
        <v>0</v>
      </c>
      <c r="F81" s="794">
        <v>0</v>
      </c>
      <c r="G81" s="782">
        <v>0</v>
      </c>
      <c r="H81" s="782">
        <v>1113</v>
      </c>
      <c r="I81" s="782">
        <v>1111</v>
      </c>
      <c r="J81" s="794">
        <v>99.820305480682833</v>
      </c>
      <c r="K81" s="782">
        <v>0</v>
      </c>
      <c r="L81" s="784">
        <v>1113</v>
      </c>
      <c r="M81" s="782">
        <v>1111</v>
      </c>
      <c r="N81" s="785">
        <v>99.820305480682833</v>
      </c>
    </row>
    <row r="82" spans="1:14" x14ac:dyDescent="0.3">
      <c r="A82" s="786" t="s">
        <v>716</v>
      </c>
      <c r="B82" s="781" t="s">
        <v>718</v>
      </c>
      <c r="C82" s="782">
        <v>0</v>
      </c>
      <c r="D82" s="782">
        <v>26</v>
      </c>
      <c r="E82" s="782">
        <v>26</v>
      </c>
      <c r="F82" s="794">
        <v>100</v>
      </c>
      <c r="G82" s="782">
        <v>0</v>
      </c>
      <c r="H82" s="782">
        <v>0</v>
      </c>
      <c r="I82" s="782">
        <v>0</v>
      </c>
      <c r="J82" s="794">
        <v>0</v>
      </c>
      <c r="K82" s="782">
        <v>0</v>
      </c>
      <c r="L82" s="784">
        <v>26</v>
      </c>
      <c r="M82" s="782">
        <v>26</v>
      </c>
      <c r="N82" s="785">
        <v>100</v>
      </c>
    </row>
    <row r="83" spans="1:14" x14ac:dyDescent="0.3">
      <c r="A83" s="786" t="s">
        <v>735</v>
      </c>
      <c r="B83" s="787" t="s">
        <v>323</v>
      </c>
      <c r="C83" s="788">
        <v>12419</v>
      </c>
      <c r="D83" s="788">
        <v>12672</v>
      </c>
      <c r="E83" s="788">
        <v>12621</v>
      </c>
      <c r="F83" s="795">
        <v>99.597537878787875</v>
      </c>
      <c r="G83" s="788">
        <v>1205</v>
      </c>
      <c r="H83" s="788">
        <v>638</v>
      </c>
      <c r="I83" s="788">
        <v>638</v>
      </c>
      <c r="J83" s="795">
        <v>100</v>
      </c>
      <c r="K83" s="788">
        <v>13624</v>
      </c>
      <c r="L83" s="790">
        <v>13310</v>
      </c>
      <c r="M83" s="788">
        <v>13259</v>
      </c>
      <c r="N83" s="791">
        <v>99.616829451540198</v>
      </c>
    </row>
    <row r="84" spans="1:14" x14ac:dyDescent="0.3">
      <c r="A84" s="786" t="s">
        <v>716</v>
      </c>
      <c r="B84" s="781" t="s">
        <v>354</v>
      </c>
      <c r="C84" s="782">
        <v>0</v>
      </c>
      <c r="D84" s="782">
        <v>522</v>
      </c>
      <c r="E84" s="782">
        <v>520</v>
      </c>
      <c r="F84" s="794">
        <v>99.616858237547888</v>
      </c>
      <c r="G84" s="782">
        <v>0</v>
      </c>
      <c r="H84" s="782">
        <v>0</v>
      </c>
      <c r="I84" s="782">
        <v>0</v>
      </c>
      <c r="J84" s="794">
        <v>0</v>
      </c>
      <c r="K84" s="782">
        <v>0</v>
      </c>
      <c r="L84" s="784">
        <v>522</v>
      </c>
      <c r="M84" s="782">
        <v>520</v>
      </c>
      <c r="N84" s="785">
        <v>99.616858237547888</v>
      </c>
    </row>
    <row r="85" spans="1:14" x14ac:dyDescent="0.3">
      <c r="A85" s="786" t="s">
        <v>716</v>
      </c>
      <c r="B85" s="781" t="s">
        <v>356</v>
      </c>
      <c r="C85" s="782">
        <v>0</v>
      </c>
      <c r="D85" s="782">
        <v>90</v>
      </c>
      <c r="E85" s="782">
        <v>90</v>
      </c>
      <c r="F85" s="794">
        <v>100</v>
      </c>
      <c r="G85" s="782">
        <v>0</v>
      </c>
      <c r="H85" s="782">
        <v>0</v>
      </c>
      <c r="I85" s="782">
        <v>0</v>
      </c>
      <c r="J85" s="794">
        <v>0</v>
      </c>
      <c r="K85" s="782">
        <v>0</v>
      </c>
      <c r="L85" s="784">
        <v>90</v>
      </c>
      <c r="M85" s="782">
        <v>90</v>
      </c>
      <c r="N85" s="785">
        <v>100</v>
      </c>
    </row>
    <row r="86" spans="1:14" x14ac:dyDescent="0.3">
      <c r="A86" s="786" t="s">
        <v>716</v>
      </c>
      <c r="B86" s="781" t="s">
        <v>357</v>
      </c>
      <c r="C86" s="782">
        <v>0</v>
      </c>
      <c r="D86" s="782">
        <v>19</v>
      </c>
      <c r="E86" s="782">
        <v>19</v>
      </c>
      <c r="F86" s="794">
        <v>100</v>
      </c>
      <c r="G86" s="782">
        <v>0</v>
      </c>
      <c r="H86" s="782">
        <v>0</v>
      </c>
      <c r="I86" s="782">
        <v>0</v>
      </c>
      <c r="J86" s="794">
        <v>0</v>
      </c>
      <c r="K86" s="782">
        <v>0</v>
      </c>
      <c r="L86" s="784">
        <v>19</v>
      </c>
      <c r="M86" s="782">
        <v>19</v>
      </c>
      <c r="N86" s="785">
        <v>100</v>
      </c>
    </row>
    <row r="87" spans="1:14" x14ac:dyDescent="0.3">
      <c r="A87" s="786" t="s">
        <v>716</v>
      </c>
      <c r="B87" s="781" t="s">
        <v>405</v>
      </c>
      <c r="C87" s="782">
        <v>0</v>
      </c>
      <c r="D87" s="782">
        <v>287</v>
      </c>
      <c r="E87" s="782">
        <v>287</v>
      </c>
      <c r="F87" s="794">
        <v>100</v>
      </c>
      <c r="G87" s="782">
        <v>0</v>
      </c>
      <c r="H87" s="782">
        <v>0</v>
      </c>
      <c r="I87" s="782">
        <v>0</v>
      </c>
      <c r="J87" s="794">
        <v>0</v>
      </c>
      <c r="K87" s="782">
        <v>0</v>
      </c>
      <c r="L87" s="784">
        <v>287</v>
      </c>
      <c r="M87" s="782">
        <v>287</v>
      </c>
      <c r="N87" s="785">
        <v>100</v>
      </c>
    </row>
    <row r="88" spans="1:14" x14ac:dyDescent="0.3">
      <c r="A88" s="786" t="s">
        <v>716</v>
      </c>
      <c r="B88" s="781" t="s">
        <v>721</v>
      </c>
      <c r="C88" s="782">
        <v>0</v>
      </c>
      <c r="D88" s="782">
        <v>51</v>
      </c>
      <c r="E88" s="782">
        <v>51</v>
      </c>
      <c r="F88" s="794">
        <v>100</v>
      </c>
      <c r="G88" s="782">
        <v>0</v>
      </c>
      <c r="H88" s="782">
        <v>0</v>
      </c>
      <c r="I88" s="782">
        <v>0</v>
      </c>
      <c r="J88" s="794">
        <v>0</v>
      </c>
      <c r="K88" s="782">
        <v>0</v>
      </c>
      <c r="L88" s="784">
        <v>51</v>
      </c>
      <c r="M88" s="782">
        <v>51</v>
      </c>
      <c r="N88" s="785">
        <v>100</v>
      </c>
    </row>
    <row r="89" spans="1:14" x14ac:dyDescent="0.3">
      <c r="A89" s="786" t="s">
        <v>716</v>
      </c>
      <c r="B89" s="781" t="s">
        <v>722</v>
      </c>
      <c r="C89" s="782">
        <v>0</v>
      </c>
      <c r="D89" s="782">
        <v>37</v>
      </c>
      <c r="E89" s="782">
        <v>37</v>
      </c>
      <c r="F89" s="794">
        <v>100</v>
      </c>
      <c r="G89" s="782">
        <v>0</v>
      </c>
      <c r="H89" s="782">
        <v>0</v>
      </c>
      <c r="I89" s="782">
        <v>0</v>
      </c>
      <c r="J89" s="794">
        <v>0</v>
      </c>
      <c r="K89" s="782">
        <v>0</v>
      </c>
      <c r="L89" s="784">
        <v>37</v>
      </c>
      <c r="M89" s="782">
        <v>37</v>
      </c>
      <c r="N89" s="785">
        <v>100</v>
      </c>
    </row>
    <row r="90" spans="1:14" x14ac:dyDescent="0.3">
      <c r="A90" s="786" t="s">
        <v>716</v>
      </c>
      <c r="B90" s="781" t="s">
        <v>407</v>
      </c>
      <c r="C90" s="782">
        <v>0</v>
      </c>
      <c r="D90" s="782">
        <v>18</v>
      </c>
      <c r="E90" s="782">
        <v>18</v>
      </c>
      <c r="F90" s="794">
        <v>100</v>
      </c>
      <c r="G90" s="782">
        <v>0</v>
      </c>
      <c r="H90" s="782">
        <v>0</v>
      </c>
      <c r="I90" s="782">
        <v>0</v>
      </c>
      <c r="J90" s="794">
        <v>0</v>
      </c>
      <c r="K90" s="782">
        <v>0</v>
      </c>
      <c r="L90" s="784">
        <v>18</v>
      </c>
      <c r="M90" s="782">
        <v>18</v>
      </c>
      <c r="N90" s="785">
        <v>100</v>
      </c>
    </row>
    <row r="91" spans="1:14" x14ac:dyDescent="0.3">
      <c r="A91" s="786" t="s">
        <v>716</v>
      </c>
      <c r="B91" s="781" t="s">
        <v>408</v>
      </c>
      <c r="C91" s="782">
        <v>0</v>
      </c>
      <c r="D91" s="782">
        <v>2</v>
      </c>
      <c r="E91" s="782">
        <v>2</v>
      </c>
      <c r="F91" s="794">
        <v>100</v>
      </c>
      <c r="G91" s="782">
        <v>0</v>
      </c>
      <c r="H91" s="782">
        <v>0</v>
      </c>
      <c r="I91" s="782">
        <v>0</v>
      </c>
      <c r="J91" s="794">
        <v>0</v>
      </c>
      <c r="K91" s="782">
        <v>0</v>
      </c>
      <c r="L91" s="784">
        <v>2</v>
      </c>
      <c r="M91" s="782">
        <v>2</v>
      </c>
      <c r="N91" s="785">
        <v>100</v>
      </c>
    </row>
    <row r="92" spans="1:14" x14ac:dyDescent="0.3">
      <c r="A92" s="786" t="s">
        <v>716</v>
      </c>
      <c r="B92" s="781" t="s">
        <v>723</v>
      </c>
      <c r="C92" s="782">
        <v>0</v>
      </c>
      <c r="D92" s="782">
        <v>3</v>
      </c>
      <c r="E92" s="782">
        <v>3</v>
      </c>
      <c r="F92" s="794">
        <v>100</v>
      </c>
      <c r="G92" s="782">
        <v>0</v>
      </c>
      <c r="H92" s="782">
        <v>0</v>
      </c>
      <c r="I92" s="782">
        <v>0</v>
      </c>
      <c r="J92" s="794">
        <v>0</v>
      </c>
      <c r="K92" s="782">
        <v>0</v>
      </c>
      <c r="L92" s="784">
        <v>3</v>
      </c>
      <c r="M92" s="782">
        <v>3</v>
      </c>
      <c r="N92" s="785">
        <v>100</v>
      </c>
    </row>
    <row r="93" spans="1:14" x14ac:dyDescent="0.3">
      <c r="A93" s="786" t="s">
        <v>736</v>
      </c>
      <c r="B93" s="787" t="s">
        <v>323</v>
      </c>
      <c r="C93" s="788">
        <v>59968</v>
      </c>
      <c r="D93" s="788">
        <v>77244</v>
      </c>
      <c r="E93" s="788">
        <v>77244</v>
      </c>
      <c r="F93" s="795">
        <v>100</v>
      </c>
      <c r="G93" s="788">
        <v>4000</v>
      </c>
      <c r="H93" s="788">
        <v>2783</v>
      </c>
      <c r="I93" s="788">
        <v>2783</v>
      </c>
      <c r="J93" s="795">
        <v>100</v>
      </c>
      <c r="K93" s="788">
        <v>63968</v>
      </c>
      <c r="L93" s="790">
        <v>80027</v>
      </c>
      <c r="M93" s="788">
        <v>80027</v>
      </c>
      <c r="N93" s="791">
        <v>100</v>
      </c>
    </row>
    <row r="94" spans="1:14" x14ac:dyDescent="0.3">
      <c r="A94" s="786" t="s">
        <v>716</v>
      </c>
      <c r="B94" s="781" t="s">
        <v>714</v>
      </c>
      <c r="C94" s="782">
        <v>0</v>
      </c>
      <c r="D94" s="782">
        <v>448</v>
      </c>
      <c r="E94" s="782">
        <v>448</v>
      </c>
      <c r="F94" s="794">
        <v>100</v>
      </c>
      <c r="G94" s="782">
        <v>0</v>
      </c>
      <c r="H94" s="782">
        <v>0</v>
      </c>
      <c r="I94" s="782">
        <v>0</v>
      </c>
      <c r="J94" s="794">
        <v>0</v>
      </c>
      <c r="K94" s="782">
        <v>0</v>
      </c>
      <c r="L94" s="784">
        <v>448</v>
      </c>
      <c r="M94" s="782">
        <v>448</v>
      </c>
      <c r="N94" s="785">
        <v>100</v>
      </c>
    </row>
    <row r="95" spans="1:14" x14ac:dyDescent="0.3">
      <c r="A95" s="786" t="s">
        <v>716</v>
      </c>
      <c r="B95" s="781" t="s">
        <v>343</v>
      </c>
      <c r="C95" s="782">
        <v>0</v>
      </c>
      <c r="D95" s="782">
        <v>0</v>
      </c>
      <c r="E95" s="782">
        <v>0</v>
      </c>
      <c r="F95" s="794">
        <v>0</v>
      </c>
      <c r="G95" s="782">
        <v>0</v>
      </c>
      <c r="H95" s="782">
        <v>50</v>
      </c>
      <c r="I95" s="782">
        <v>50</v>
      </c>
      <c r="J95" s="794">
        <v>100</v>
      </c>
      <c r="K95" s="782">
        <v>0</v>
      </c>
      <c r="L95" s="784">
        <v>50</v>
      </c>
      <c r="M95" s="782">
        <v>50</v>
      </c>
      <c r="N95" s="785">
        <v>100</v>
      </c>
    </row>
    <row r="96" spans="1:14" x14ac:dyDescent="0.3">
      <c r="A96" s="786" t="s">
        <v>716</v>
      </c>
      <c r="B96" s="781" t="s">
        <v>345</v>
      </c>
      <c r="C96" s="782">
        <v>0</v>
      </c>
      <c r="D96" s="782">
        <v>0</v>
      </c>
      <c r="E96" s="782">
        <v>0</v>
      </c>
      <c r="F96" s="794">
        <v>0</v>
      </c>
      <c r="G96" s="782">
        <v>0</v>
      </c>
      <c r="H96" s="782">
        <v>1542</v>
      </c>
      <c r="I96" s="782">
        <v>1542</v>
      </c>
      <c r="J96" s="794">
        <v>100</v>
      </c>
      <c r="K96" s="782">
        <v>0</v>
      </c>
      <c r="L96" s="784">
        <v>1542</v>
      </c>
      <c r="M96" s="782">
        <v>1542</v>
      </c>
      <c r="N96" s="785">
        <v>100</v>
      </c>
    </row>
    <row r="97" spans="1:14" x14ac:dyDescent="0.3">
      <c r="A97" s="786" t="s">
        <v>716</v>
      </c>
      <c r="B97" s="781" t="s">
        <v>718</v>
      </c>
      <c r="C97" s="782">
        <v>0</v>
      </c>
      <c r="D97" s="782">
        <v>21</v>
      </c>
      <c r="E97" s="782">
        <v>21</v>
      </c>
      <c r="F97" s="794">
        <v>100</v>
      </c>
      <c r="G97" s="782">
        <v>0</v>
      </c>
      <c r="H97" s="782">
        <v>0</v>
      </c>
      <c r="I97" s="782">
        <v>0</v>
      </c>
      <c r="J97" s="794">
        <v>0</v>
      </c>
      <c r="K97" s="782">
        <v>0</v>
      </c>
      <c r="L97" s="784">
        <v>21</v>
      </c>
      <c r="M97" s="782">
        <v>21</v>
      </c>
      <c r="N97" s="785">
        <v>100</v>
      </c>
    </row>
    <row r="98" spans="1:14" x14ac:dyDescent="0.3">
      <c r="A98" s="786" t="s">
        <v>737</v>
      </c>
      <c r="B98" s="787" t="s">
        <v>323</v>
      </c>
      <c r="C98" s="788">
        <v>152457</v>
      </c>
      <c r="D98" s="788">
        <v>148318</v>
      </c>
      <c r="E98" s="788">
        <v>148066</v>
      </c>
      <c r="F98" s="795">
        <v>99.830094796316033</v>
      </c>
      <c r="G98" s="788">
        <v>1390</v>
      </c>
      <c r="H98" s="788">
        <v>2035</v>
      </c>
      <c r="I98" s="788">
        <v>1960</v>
      </c>
      <c r="J98" s="795">
        <v>96.31449631449631</v>
      </c>
      <c r="K98" s="788">
        <v>153847</v>
      </c>
      <c r="L98" s="790">
        <v>150353</v>
      </c>
      <c r="M98" s="788">
        <v>150026</v>
      </c>
      <c r="N98" s="791">
        <v>99.782511822178478</v>
      </c>
    </row>
    <row r="99" spans="1:14" x14ac:dyDescent="0.3">
      <c r="A99" s="786" t="s">
        <v>716</v>
      </c>
      <c r="B99" s="781" t="s">
        <v>714</v>
      </c>
      <c r="C99" s="782">
        <v>0</v>
      </c>
      <c r="D99" s="782">
        <v>433</v>
      </c>
      <c r="E99" s="782">
        <v>433</v>
      </c>
      <c r="F99" s="794">
        <v>100</v>
      </c>
      <c r="G99" s="782">
        <v>0</v>
      </c>
      <c r="H99" s="782">
        <v>0</v>
      </c>
      <c r="I99" s="782">
        <v>0</v>
      </c>
      <c r="J99" s="794">
        <v>0</v>
      </c>
      <c r="K99" s="782">
        <v>0</v>
      </c>
      <c r="L99" s="784">
        <v>433</v>
      </c>
      <c r="M99" s="782">
        <v>433</v>
      </c>
      <c r="N99" s="785">
        <v>100</v>
      </c>
    </row>
    <row r="100" spans="1:14" x14ac:dyDescent="0.3">
      <c r="A100" s="786" t="s">
        <v>716</v>
      </c>
      <c r="B100" s="781" t="s">
        <v>715</v>
      </c>
      <c r="C100" s="782">
        <v>0</v>
      </c>
      <c r="D100" s="782">
        <v>0</v>
      </c>
      <c r="E100" s="782">
        <v>0</v>
      </c>
      <c r="F100" s="794">
        <v>0</v>
      </c>
      <c r="G100" s="782">
        <v>0</v>
      </c>
      <c r="H100" s="782">
        <v>2205</v>
      </c>
      <c r="I100" s="782">
        <v>2205</v>
      </c>
      <c r="J100" s="794">
        <v>100</v>
      </c>
      <c r="K100" s="782">
        <v>0</v>
      </c>
      <c r="L100" s="784">
        <v>2205</v>
      </c>
      <c r="M100" s="782">
        <v>2205</v>
      </c>
      <c r="N100" s="785">
        <v>100</v>
      </c>
    </row>
    <row r="101" spans="1:14" x14ac:dyDescent="0.3">
      <c r="A101" s="786" t="s">
        <v>716</v>
      </c>
      <c r="B101" s="781" t="s">
        <v>341</v>
      </c>
      <c r="C101" s="782">
        <v>0</v>
      </c>
      <c r="D101" s="782">
        <v>0</v>
      </c>
      <c r="E101" s="782">
        <v>0</v>
      </c>
      <c r="F101" s="794">
        <v>0</v>
      </c>
      <c r="G101" s="782">
        <v>0</v>
      </c>
      <c r="H101" s="782">
        <v>4707</v>
      </c>
      <c r="I101" s="782">
        <v>4702</v>
      </c>
      <c r="J101" s="794">
        <v>99.893775228383262</v>
      </c>
      <c r="K101" s="782">
        <v>0</v>
      </c>
      <c r="L101" s="784">
        <v>4707</v>
      </c>
      <c r="M101" s="782">
        <v>4702</v>
      </c>
      <c r="N101" s="785">
        <v>99.893775228383262</v>
      </c>
    </row>
    <row r="102" spans="1:14" x14ac:dyDescent="0.3">
      <c r="A102" s="786" t="s">
        <v>716</v>
      </c>
      <c r="B102" s="781" t="s">
        <v>343</v>
      </c>
      <c r="C102" s="782">
        <v>0</v>
      </c>
      <c r="D102" s="782">
        <v>4430</v>
      </c>
      <c r="E102" s="782">
        <v>4423</v>
      </c>
      <c r="F102" s="794">
        <v>99.841986455981953</v>
      </c>
      <c r="G102" s="782">
        <v>0</v>
      </c>
      <c r="H102" s="782">
        <v>2112</v>
      </c>
      <c r="I102" s="782">
        <v>472</v>
      </c>
      <c r="J102" s="794">
        <v>22.348484848484848</v>
      </c>
      <c r="K102" s="782">
        <v>0</v>
      </c>
      <c r="L102" s="784">
        <v>6542</v>
      </c>
      <c r="M102" s="782">
        <v>4895</v>
      </c>
      <c r="N102" s="785">
        <v>74.824212778966682</v>
      </c>
    </row>
    <row r="103" spans="1:14" x14ac:dyDescent="0.3">
      <c r="A103" s="786" t="s">
        <v>716</v>
      </c>
      <c r="B103" s="781" t="s">
        <v>345</v>
      </c>
      <c r="C103" s="782">
        <v>0</v>
      </c>
      <c r="D103" s="782">
        <v>1663</v>
      </c>
      <c r="E103" s="782">
        <v>1663</v>
      </c>
      <c r="F103" s="794">
        <v>100</v>
      </c>
      <c r="G103" s="782">
        <v>0</v>
      </c>
      <c r="H103" s="782">
        <v>3305</v>
      </c>
      <c r="I103" s="782">
        <v>3289</v>
      </c>
      <c r="J103" s="794">
        <v>99.515885022692885</v>
      </c>
      <c r="K103" s="782">
        <v>0</v>
      </c>
      <c r="L103" s="784">
        <v>4968</v>
      </c>
      <c r="M103" s="782">
        <v>4952</v>
      </c>
      <c r="N103" s="785">
        <v>99.677938808373597</v>
      </c>
    </row>
    <row r="104" spans="1:14" x14ac:dyDescent="0.3">
      <c r="A104" s="786" t="s">
        <v>716</v>
      </c>
      <c r="B104" s="781" t="s">
        <v>354</v>
      </c>
      <c r="C104" s="782">
        <v>0</v>
      </c>
      <c r="D104" s="782">
        <v>375</v>
      </c>
      <c r="E104" s="782">
        <v>375</v>
      </c>
      <c r="F104" s="794">
        <v>100</v>
      </c>
      <c r="G104" s="782">
        <v>0</v>
      </c>
      <c r="H104" s="782">
        <v>0</v>
      </c>
      <c r="I104" s="782">
        <v>0</v>
      </c>
      <c r="J104" s="794">
        <v>0</v>
      </c>
      <c r="K104" s="782">
        <v>0</v>
      </c>
      <c r="L104" s="784">
        <v>375</v>
      </c>
      <c r="M104" s="782">
        <v>375</v>
      </c>
      <c r="N104" s="785">
        <v>100</v>
      </c>
    </row>
    <row r="105" spans="1:14" x14ac:dyDescent="0.3">
      <c r="A105" s="786" t="s">
        <v>716</v>
      </c>
      <c r="B105" s="781" t="s">
        <v>356</v>
      </c>
      <c r="C105" s="782">
        <v>0</v>
      </c>
      <c r="D105" s="782">
        <v>65</v>
      </c>
      <c r="E105" s="782">
        <v>65</v>
      </c>
      <c r="F105" s="794">
        <v>100</v>
      </c>
      <c r="G105" s="782">
        <v>0</v>
      </c>
      <c r="H105" s="782">
        <v>0</v>
      </c>
      <c r="I105" s="782">
        <v>0</v>
      </c>
      <c r="J105" s="794">
        <v>0</v>
      </c>
      <c r="K105" s="782">
        <v>0</v>
      </c>
      <c r="L105" s="784">
        <v>65</v>
      </c>
      <c r="M105" s="782">
        <v>65</v>
      </c>
      <c r="N105" s="785">
        <v>100</v>
      </c>
    </row>
    <row r="106" spans="1:14" x14ac:dyDescent="0.3">
      <c r="A106" s="786" t="s">
        <v>716</v>
      </c>
      <c r="B106" s="781" t="s">
        <v>357</v>
      </c>
      <c r="C106" s="782">
        <v>0</v>
      </c>
      <c r="D106" s="782">
        <v>16</v>
      </c>
      <c r="E106" s="782">
        <v>16</v>
      </c>
      <c r="F106" s="794">
        <v>100</v>
      </c>
      <c r="G106" s="782">
        <v>0</v>
      </c>
      <c r="H106" s="782">
        <v>0</v>
      </c>
      <c r="I106" s="782">
        <v>0</v>
      </c>
      <c r="J106" s="794">
        <v>0</v>
      </c>
      <c r="K106" s="782">
        <v>0</v>
      </c>
      <c r="L106" s="784">
        <v>16</v>
      </c>
      <c r="M106" s="782">
        <v>16</v>
      </c>
      <c r="N106" s="785">
        <v>100</v>
      </c>
    </row>
    <row r="107" spans="1:14" x14ac:dyDescent="0.3">
      <c r="A107" s="786" t="s">
        <v>716</v>
      </c>
      <c r="B107" s="781" t="s">
        <v>360</v>
      </c>
      <c r="C107" s="782">
        <v>0</v>
      </c>
      <c r="D107" s="782">
        <v>174</v>
      </c>
      <c r="E107" s="782">
        <v>174</v>
      </c>
      <c r="F107" s="794">
        <v>100</v>
      </c>
      <c r="G107" s="782">
        <v>0</v>
      </c>
      <c r="H107" s="782">
        <v>0</v>
      </c>
      <c r="I107" s="782">
        <v>0</v>
      </c>
      <c r="J107" s="794">
        <v>0</v>
      </c>
      <c r="K107" s="782">
        <v>0</v>
      </c>
      <c r="L107" s="784">
        <v>174</v>
      </c>
      <c r="M107" s="782">
        <v>174</v>
      </c>
      <c r="N107" s="785">
        <v>100</v>
      </c>
    </row>
    <row r="108" spans="1:14" x14ac:dyDescent="0.3">
      <c r="A108" s="786" t="s">
        <v>716</v>
      </c>
      <c r="B108" s="781" t="s">
        <v>361</v>
      </c>
      <c r="C108" s="782">
        <v>0</v>
      </c>
      <c r="D108" s="782">
        <v>19</v>
      </c>
      <c r="E108" s="782">
        <v>19</v>
      </c>
      <c r="F108" s="794">
        <v>100</v>
      </c>
      <c r="G108" s="782">
        <v>0</v>
      </c>
      <c r="H108" s="782">
        <v>0</v>
      </c>
      <c r="I108" s="782">
        <v>0</v>
      </c>
      <c r="J108" s="794">
        <v>0</v>
      </c>
      <c r="K108" s="782">
        <v>0</v>
      </c>
      <c r="L108" s="784">
        <v>19</v>
      </c>
      <c r="M108" s="782">
        <v>19</v>
      </c>
      <c r="N108" s="785">
        <v>100</v>
      </c>
    </row>
    <row r="109" spans="1:14" x14ac:dyDescent="0.3">
      <c r="A109" s="786" t="s">
        <v>716</v>
      </c>
      <c r="B109" s="781" t="s">
        <v>362</v>
      </c>
      <c r="C109" s="782">
        <v>0</v>
      </c>
      <c r="D109" s="782">
        <v>28</v>
      </c>
      <c r="E109" s="782">
        <v>28</v>
      </c>
      <c r="F109" s="794">
        <v>100</v>
      </c>
      <c r="G109" s="782">
        <v>0</v>
      </c>
      <c r="H109" s="782">
        <v>0</v>
      </c>
      <c r="I109" s="782">
        <v>0</v>
      </c>
      <c r="J109" s="794">
        <v>0</v>
      </c>
      <c r="K109" s="782">
        <v>0</v>
      </c>
      <c r="L109" s="784">
        <v>28</v>
      </c>
      <c r="M109" s="782">
        <v>28</v>
      </c>
      <c r="N109" s="785">
        <v>100</v>
      </c>
    </row>
    <row r="110" spans="1:14" x14ac:dyDescent="0.3">
      <c r="A110" s="786" t="s">
        <v>716</v>
      </c>
      <c r="B110" s="781" t="s">
        <v>403</v>
      </c>
      <c r="C110" s="782">
        <v>535</v>
      </c>
      <c r="D110" s="782">
        <v>0</v>
      </c>
      <c r="E110" s="782">
        <v>0</v>
      </c>
      <c r="F110" s="794">
        <v>0</v>
      </c>
      <c r="G110" s="782">
        <v>0</v>
      </c>
      <c r="H110" s="782">
        <v>0</v>
      </c>
      <c r="I110" s="782">
        <v>0</v>
      </c>
      <c r="J110" s="794">
        <v>0</v>
      </c>
      <c r="K110" s="782">
        <v>535</v>
      </c>
      <c r="L110" s="784">
        <v>0</v>
      </c>
      <c r="M110" s="782">
        <v>0</v>
      </c>
      <c r="N110" s="785">
        <v>0</v>
      </c>
    </row>
    <row r="111" spans="1:14" x14ac:dyDescent="0.3">
      <c r="A111" s="786" t="s">
        <v>716</v>
      </c>
      <c r="B111" s="781" t="s">
        <v>408</v>
      </c>
      <c r="C111" s="782">
        <v>0</v>
      </c>
      <c r="D111" s="782">
        <v>11</v>
      </c>
      <c r="E111" s="782">
        <v>11</v>
      </c>
      <c r="F111" s="794">
        <v>100</v>
      </c>
      <c r="G111" s="782">
        <v>0</v>
      </c>
      <c r="H111" s="782">
        <v>0</v>
      </c>
      <c r="I111" s="782">
        <v>0</v>
      </c>
      <c r="J111" s="794">
        <v>0</v>
      </c>
      <c r="K111" s="782">
        <v>0</v>
      </c>
      <c r="L111" s="784">
        <v>11</v>
      </c>
      <c r="M111" s="782">
        <v>11</v>
      </c>
      <c r="N111" s="785">
        <v>100</v>
      </c>
    </row>
    <row r="112" spans="1:14" x14ac:dyDescent="0.3">
      <c r="A112" s="786" t="s">
        <v>716</v>
      </c>
      <c r="B112" s="781" t="s">
        <v>723</v>
      </c>
      <c r="C112" s="782">
        <v>0</v>
      </c>
      <c r="D112" s="782">
        <v>16</v>
      </c>
      <c r="E112" s="782">
        <v>16</v>
      </c>
      <c r="F112" s="794">
        <v>100</v>
      </c>
      <c r="G112" s="782">
        <v>0</v>
      </c>
      <c r="H112" s="782">
        <v>0</v>
      </c>
      <c r="I112" s="782">
        <v>0</v>
      </c>
      <c r="J112" s="794">
        <v>0</v>
      </c>
      <c r="K112" s="782">
        <v>0</v>
      </c>
      <c r="L112" s="784">
        <v>16</v>
      </c>
      <c r="M112" s="782">
        <v>16</v>
      </c>
      <c r="N112" s="785">
        <v>100</v>
      </c>
    </row>
    <row r="113" spans="1:14" x14ac:dyDescent="0.3">
      <c r="A113" s="786" t="s">
        <v>738</v>
      </c>
      <c r="B113" s="787" t="s">
        <v>323</v>
      </c>
      <c r="C113" s="788">
        <v>1310951</v>
      </c>
      <c r="D113" s="788">
        <v>1179811</v>
      </c>
      <c r="E113" s="788">
        <v>1176360</v>
      </c>
      <c r="F113" s="795">
        <v>99.707495522587948</v>
      </c>
      <c r="G113" s="788">
        <v>22187</v>
      </c>
      <c r="H113" s="788">
        <v>367135</v>
      </c>
      <c r="I113" s="788">
        <v>360737</v>
      </c>
      <c r="J113" s="795">
        <v>98.257316790826266</v>
      </c>
      <c r="K113" s="788">
        <v>1333138</v>
      </c>
      <c r="L113" s="790">
        <v>1546946</v>
      </c>
      <c r="M113" s="788">
        <v>1537097</v>
      </c>
      <c r="N113" s="791">
        <v>99.363326192381635</v>
      </c>
    </row>
    <row r="114" spans="1:14" x14ac:dyDescent="0.3">
      <c r="A114" s="786" t="s">
        <v>716</v>
      </c>
      <c r="B114" s="781" t="s">
        <v>714</v>
      </c>
      <c r="C114" s="782">
        <v>0</v>
      </c>
      <c r="D114" s="782">
        <v>9970</v>
      </c>
      <c r="E114" s="782">
        <v>9967</v>
      </c>
      <c r="F114" s="794">
        <v>99.969909729187563</v>
      </c>
      <c r="G114" s="782">
        <v>0</v>
      </c>
      <c r="H114" s="782">
        <v>10776</v>
      </c>
      <c r="I114" s="782">
        <v>10776</v>
      </c>
      <c r="J114" s="794">
        <v>100</v>
      </c>
      <c r="K114" s="782">
        <v>0</v>
      </c>
      <c r="L114" s="784">
        <v>20746</v>
      </c>
      <c r="M114" s="782">
        <v>20743</v>
      </c>
      <c r="N114" s="785">
        <v>99.985539381085502</v>
      </c>
    </row>
    <row r="115" spans="1:14" x14ac:dyDescent="0.3">
      <c r="A115" s="786" t="s">
        <v>716</v>
      </c>
      <c r="B115" s="781" t="s">
        <v>715</v>
      </c>
      <c r="C115" s="782">
        <v>0</v>
      </c>
      <c r="D115" s="782">
        <v>0</v>
      </c>
      <c r="E115" s="782">
        <v>0</v>
      </c>
      <c r="F115" s="794">
        <v>0</v>
      </c>
      <c r="G115" s="782">
        <v>0</v>
      </c>
      <c r="H115" s="782">
        <v>3693</v>
      </c>
      <c r="I115" s="782">
        <v>3693</v>
      </c>
      <c r="J115" s="794">
        <v>100</v>
      </c>
      <c r="K115" s="782">
        <v>0</v>
      </c>
      <c r="L115" s="784">
        <v>3693</v>
      </c>
      <c r="M115" s="782">
        <v>3693</v>
      </c>
      <c r="N115" s="785">
        <v>100</v>
      </c>
    </row>
    <row r="116" spans="1:14" x14ac:dyDescent="0.3">
      <c r="A116" s="786" t="s">
        <v>716</v>
      </c>
      <c r="B116" s="781" t="s">
        <v>341</v>
      </c>
      <c r="C116" s="782">
        <v>0</v>
      </c>
      <c r="D116" s="782">
        <v>0</v>
      </c>
      <c r="E116" s="782">
        <v>0</v>
      </c>
      <c r="F116" s="794">
        <v>0</v>
      </c>
      <c r="G116" s="782">
        <v>0</v>
      </c>
      <c r="H116" s="782">
        <v>26966</v>
      </c>
      <c r="I116" s="782">
        <v>26549</v>
      </c>
      <c r="J116" s="794">
        <v>98.453608247422693</v>
      </c>
      <c r="K116" s="782">
        <v>0</v>
      </c>
      <c r="L116" s="784">
        <v>26966</v>
      </c>
      <c r="M116" s="782">
        <v>26549</v>
      </c>
      <c r="N116" s="785">
        <v>98.453608247422693</v>
      </c>
    </row>
    <row r="117" spans="1:14" x14ac:dyDescent="0.3">
      <c r="A117" s="786" t="s">
        <v>716</v>
      </c>
      <c r="B117" s="781" t="s">
        <v>343</v>
      </c>
      <c r="C117" s="782">
        <v>0</v>
      </c>
      <c r="D117" s="782">
        <v>0</v>
      </c>
      <c r="E117" s="782">
        <v>0</v>
      </c>
      <c r="F117" s="794">
        <v>0</v>
      </c>
      <c r="G117" s="782">
        <v>0</v>
      </c>
      <c r="H117" s="782">
        <v>289177</v>
      </c>
      <c r="I117" s="782">
        <v>288603</v>
      </c>
      <c r="J117" s="794">
        <v>99.801505652247585</v>
      </c>
      <c r="K117" s="782">
        <v>0</v>
      </c>
      <c r="L117" s="784">
        <v>289177</v>
      </c>
      <c r="M117" s="782">
        <v>288603</v>
      </c>
      <c r="N117" s="785">
        <v>99.801505652247585</v>
      </c>
    </row>
    <row r="118" spans="1:14" x14ac:dyDescent="0.3">
      <c r="A118" s="786" t="s">
        <v>716</v>
      </c>
      <c r="B118" s="781" t="s">
        <v>345</v>
      </c>
      <c r="C118" s="782">
        <v>0</v>
      </c>
      <c r="D118" s="782">
        <v>0</v>
      </c>
      <c r="E118" s="782">
        <v>0</v>
      </c>
      <c r="F118" s="794">
        <v>0</v>
      </c>
      <c r="G118" s="782">
        <v>0</v>
      </c>
      <c r="H118" s="782">
        <v>86098</v>
      </c>
      <c r="I118" s="782">
        <v>85598</v>
      </c>
      <c r="J118" s="794">
        <v>99.419266417338378</v>
      </c>
      <c r="K118" s="782">
        <v>0</v>
      </c>
      <c r="L118" s="784">
        <v>86098</v>
      </c>
      <c r="M118" s="782">
        <v>85598</v>
      </c>
      <c r="N118" s="785">
        <v>99.419266417338378</v>
      </c>
    </row>
    <row r="119" spans="1:14" x14ac:dyDescent="0.3">
      <c r="A119" s="786" t="s">
        <v>716</v>
      </c>
      <c r="B119" s="781" t="s">
        <v>354</v>
      </c>
      <c r="C119" s="782">
        <v>0</v>
      </c>
      <c r="D119" s="782">
        <v>39</v>
      </c>
      <c r="E119" s="782">
        <v>39</v>
      </c>
      <c r="F119" s="794">
        <v>100</v>
      </c>
      <c r="G119" s="782">
        <v>0</v>
      </c>
      <c r="H119" s="782">
        <v>448</v>
      </c>
      <c r="I119" s="782">
        <v>448</v>
      </c>
      <c r="J119" s="794">
        <v>100</v>
      </c>
      <c r="K119" s="782">
        <v>0</v>
      </c>
      <c r="L119" s="784">
        <v>487</v>
      </c>
      <c r="M119" s="782">
        <v>487</v>
      </c>
      <c r="N119" s="785">
        <v>100</v>
      </c>
    </row>
    <row r="120" spans="1:14" x14ac:dyDescent="0.3">
      <c r="A120" s="786" t="s">
        <v>716</v>
      </c>
      <c r="B120" s="781" t="s">
        <v>356</v>
      </c>
      <c r="C120" s="782">
        <v>0</v>
      </c>
      <c r="D120" s="782">
        <v>7</v>
      </c>
      <c r="E120" s="782">
        <v>7</v>
      </c>
      <c r="F120" s="794">
        <v>100</v>
      </c>
      <c r="G120" s="782">
        <v>0</v>
      </c>
      <c r="H120" s="782">
        <v>79</v>
      </c>
      <c r="I120" s="782">
        <v>79</v>
      </c>
      <c r="J120" s="794">
        <v>100</v>
      </c>
      <c r="K120" s="782">
        <v>0</v>
      </c>
      <c r="L120" s="784">
        <v>86</v>
      </c>
      <c r="M120" s="782">
        <v>86</v>
      </c>
      <c r="N120" s="785">
        <v>100</v>
      </c>
    </row>
    <row r="121" spans="1:14" x14ac:dyDescent="0.3">
      <c r="A121" s="786" t="s">
        <v>716</v>
      </c>
      <c r="B121" s="781" t="s">
        <v>405</v>
      </c>
      <c r="C121" s="782">
        <v>0</v>
      </c>
      <c r="D121" s="782">
        <v>2</v>
      </c>
      <c r="E121" s="782">
        <v>2</v>
      </c>
      <c r="F121" s="794">
        <v>100</v>
      </c>
      <c r="G121" s="782">
        <v>0</v>
      </c>
      <c r="H121" s="782">
        <v>0</v>
      </c>
      <c r="I121" s="782">
        <v>0</v>
      </c>
      <c r="J121" s="794">
        <v>0</v>
      </c>
      <c r="K121" s="782">
        <v>0</v>
      </c>
      <c r="L121" s="784">
        <v>2</v>
      </c>
      <c r="M121" s="782">
        <v>2</v>
      </c>
      <c r="N121" s="785">
        <v>100</v>
      </c>
    </row>
    <row r="122" spans="1:14" x14ac:dyDescent="0.3">
      <c r="A122" s="786" t="s">
        <v>716</v>
      </c>
      <c r="B122" s="781" t="s">
        <v>721</v>
      </c>
      <c r="C122" s="782">
        <v>0</v>
      </c>
      <c r="D122" s="782">
        <v>0</v>
      </c>
      <c r="E122" s="782">
        <v>0</v>
      </c>
      <c r="F122" s="794">
        <v>0</v>
      </c>
      <c r="G122" s="782">
        <v>0</v>
      </c>
      <c r="H122" s="782">
        <v>0</v>
      </c>
      <c r="I122" s="782">
        <v>0</v>
      </c>
      <c r="J122" s="794">
        <v>0</v>
      </c>
      <c r="K122" s="782">
        <v>0</v>
      </c>
      <c r="L122" s="784">
        <v>0</v>
      </c>
      <c r="M122" s="782">
        <v>0</v>
      </c>
      <c r="N122" s="785">
        <v>0</v>
      </c>
    </row>
    <row r="123" spans="1:14" x14ac:dyDescent="0.3">
      <c r="A123" s="786" t="s">
        <v>716</v>
      </c>
      <c r="B123" s="781" t="s">
        <v>406</v>
      </c>
      <c r="C123" s="782">
        <v>0</v>
      </c>
      <c r="D123" s="782">
        <v>1547</v>
      </c>
      <c r="E123" s="782">
        <v>1547</v>
      </c>
      <c r="F123" s="794">
        <v>100</v>
      </c>
      <c r="G123" s="782">
        <v>0</v>
      </c>
      <c r="H123" s="782">
        <v>0</v>
      </c>
      <c r="I123" s="782">
        <v>0</v>
      </c>
      <c r="J123" s="794">
        <v>0</v>
      </c>
      <c r="K123" s="782">
        <v>0</v>
      </c>
      <c r="L123" s="784">
        <v>1547</v>
      </c>
      <c r="M123" s="782">
        <v>1547</v>
      </c>
      <c r="N123" s="785">
        <v>100</v>
      </c>
    </row>
    <row r="124" spans="1:14" x14ac:dyDescent="0.3">
      <c r="A124" s="786" t="s">
        <v>716</v>
      </c>
      <c r="B124" s="781" t="s">
        <v>739</v>
      </c>
      <c r="C124" s="782">
        <v>0</v>
      </c>
      <c r="D124" s="782">
        <v>273</v>
      </c>
      <c r="E124" s="782">
        <v>273</v>
      </c>
      <c r="F124" s="794">
        <v>100</v>
      </c>
      <c r="G124" s="782">
        <v>0</v>
      </c>
      <c r="H124" s="782">
        <v>0</v>
      </c>
      <c r="I124" s="782">
        <v>0</v>
      </c>
      <c r="J124" s="794">
        <v>0</v>
      </c>
      <c r="K124" s="782">
        <v>0</v>
      </c>
      <c r="L124" s="784">
        <v>273</v>
      </c>
      <c r="M124" s="782">
        <v>273</v>
      </c>
      <c r="N124" s="785">
        <v>100</v>
      </c>
    </row>
    <row r="125" spans="1:14" x14ac:dyDescent="0.3">
      <c r="A125" s="786" t="s">
        <v>716</v>
      </c>
      <c r="B125" s="781" t="s">
        <v>407</v>
      </c>
      <c r="C125" s="782">
        <v>0</v>
      </c>
      <c r="D125" s="782">
        <v>50</v>
      </c>
      <c r="E125" s="782">
        <v>39</v>
      </c>
      <c r="F125" s="794">
        <v>78</v>
      </c>
      <c r="G125" s="782">
        <v>0</v>
      </c>
      <c r="H125" s="782">
        <v>0</v>
      </c>
      <c r="I125" s="782">
        <v>0</v>
      </c>
      <c r="J125" s="794">
        <v>0</v>
      </c>
      <c r="K125" s="782">
        <v>0</v>
      </c>
      <c r="L125" s="784">
        <v>50</v>
      </c>
      <c r="M125" s="782">
        <v>39</v>
      </c>
      <c r="N125" s="785">
        <v>78</v>
      </c>
    </row>
    <row r="126" spans="1:14" x14ac:dyDescent="0.3">
      <c r="A126" s="786" t="s">
        <v>716</v>
      </c>
      <c r="B126" s="781" t="s">
        <v>408</v>
      </c>
      <c r="C126" s="782">
        <v>0</v>
      </c>
      <c r="D126" s="782">
        <v>9</v>
      </c>
      <c r="E126" s="782">
        <v>7</v>
      </c>
      <c r="F126" s="794">
        <v>77.777777777777786</v>
      </c>
      <c r="G126" s="782">
        <v>0</v>
      </c>
      <c r="H126" s="782">
        <v>0</v>
      </c>
      <c r="I126" s="782">
        <v>0</v>
      </c>
      <c r="J126" s="794">
        <v>0</v>
      </c>
      <c r="K126" s="782">
        <v>0</v>
      </c>
      <c r="L126" s="784">
        <v>9</v>
      </c>
      <c r="M126" s="782">
        <v>7</v>
      </c>
      <c r="N126" s="785">
        <v>77.777777777777786</v>
      </c>
    </row>
    <row r="127" spans="1:14" x14ac:dyDescent="0.3">
      <c r="A127" s="786" t="s">
        <v>716</v>
      </c>
      <c r="B127" s="781" t="s">
        <v>723</v>
      </c>
      <c r="C127" s="782">
        <v>0</v>
      </c>
      <c r="D127" s="782">
        <v>13</v>
      </c>
      <c r="E127" s="782">
        <v>10</v>
      </c>
      <c r="F127" s="794">
        <v>76.923076923076934</v>
      </c>
      <c r="G127" s="782">
        <v>0</v>
      </c>
      <c r="H127" s="782">
        <v>0</v>
      </c>
      <c r="I127" s="782">
        <v>0</v>
      </c>
      <c r="J127" s="794">
        <v>0</v>
      </c>
      <c r="K127" s="782">
        <v>0</v>
      </c>
      <c r="L127" s="784">
        <v>13</v>
      </c>
      <c r="M127" s="782">
        <v>10</v>
      </c>
      <c r="N127" s="785">
        <v>76.923076923076934</v>
      </c>
    </row>
    <row r="128" spans="1:14" x14ac:dyDescent="0.3">
      <c r="A128" s="786"/>
      <c r="B128" s="781">
        <v>72</v>
      </c>
      <c r="C128" s="782">
        <v>47</v>
      </c>
      <c r="D128" s="782">
        <v>48</v>
      </c>
      <c r="E128" s="782">
        <v>48</v>
      </c>
      <c r="F128" s="794">
        <v>100</v>
      </c>
      <c r="G128" s="782">
        <v>0</v>
      </c>
      <c r="H128" s="782">
        <v>0</v>
      </c>
      <c r="I128" s="782">
        <v>0</v>
      </c>
      <c r="J128" s="794">
        <v>0</v>
      </c>
      <c r="K128" s="782">
        <v>47</v>
      </c>
      <c r="L128" s="782">
        <v>48</v>
      </c>
      <c r="M128" s="782">
        <v>48</v>
      </c>
      <c r="N128" s="785">
        <v>100</v>
      </c>
    </row>
    <row r="129" spans="1:14" x14ac:dyDescent="0.3">
      <c r="A129" s="786" t="s">
        <v>740</v>
      </c>
      <c r="B129" s="787" t="s">
        <v>323</v>
      </c>
      <c r="C129" s="788">
        <v>1417259</v>
      </c>
      <c r="D129" s="788">
        <v>1537849</v>
      </c>
      <c r="E129" s="788">
        <v>1537740</v>
      </c>
      <c r="F129" s="795">
        <v>99.992912177983655</v>
      </c>
      <c r="G129" s="788">
        <v>8756</v>
      </c>
      <c r="H129" s="788">
        <v>22549</v>
      </c>
      <c r="I129" s="788">
        <v>22549</v>
      </c>
      <c r="J129" s="795">
        <v>100</v>
      </c>
      <c r="K129" s="788">
        <v>1426015</v>
      </c>
      <c r="L129" s="790">
        <v>1560398</v>
      </c>
      <c r="M129" s="788">
        <v>1560289</v>
      </c>
      <c r="N129" s="791">
        <v>99.99301460268471</v>
      </c>
    </row>
    <row r="130" spans="1:14" x14ac:dyDescent="0.3">
      <c r="A130" s="786" t="s">
        <v>716</v>
      </c>
      <c r="B130" s="781" t="s">
        <v>741</v>
      </c>
      <c r="C130" s="782">
        <v>350</v>
      </c>
      <c r="D130" s="782">
        <v>327</v>
      </c>
      <c r="E130" s="782">
        <v>327</v>
      </c>
      <c r="F130" s="794">
        <v>100</v>
      </c>
      <c r="G130" s="782">
        <v>0</v>
      </c>
      <c r="H130" s="782">
        <v>0</v>
      </c>
      <c r="I130" s="782">
        <v>0</v>
      </c>
      <c r="J130" s="794">
        <v>0</v>
      </c>
      <c r="K130" s="782">
        <v>350</v>
      </c>
      <c r="L130" s="784">
        <v>327</v>
      </c>
      <c r="M130" s="782">
        <v>327</v>
      </c>
      <c r="N130" s="785">
        <v>100</v>
      </c>
    </row>
    <row r="131" spans="1:14" x14ac:dyDescent="0.3">
      <c r="A131" s="786" t="s">
        <v>716</v>
      </c>
      <c r="B131" s="781" t="s">
        <v>714</v>
      </c>
      <c r="C131" s="782">
        <v>0</v>
      </c>
      <c r="D131" s="782">
        <v>83826</v>
      </c>
      <c r="E131" s="782">
        <v>82781</v>
      </c>
      <c r="F131" s="794">
        <v>98.753370076110031</v>
      </c>
      <c r="G131" s="782">
        <v>0</v>
      </c>
      <c r="H131" s="782">
        <v>18738</v>
      </c>
      <c r="I131" s="782">
        <v>18738</v>
      </c>
      <c r="J131" s="794">
        <v>100</v>
      </c>
      <c r="K131" s="782">
        <v>0</v>
      </c>
      <c r="L131" s="784">
        <v>102564</v>
      </c>
      <c r="M131" s="782">
        <v>101519</v>
      </c>
      <c r="N131" s="785">
        <v>98.981123981123986</v>
      </c>
    </row>
    <row r="132" spans="1:14" x14ac:dyDescent="0.3">
      <c r="A132" s="786" t="s">
        <v>716</v>
      </c>
      <c r="B132" s="781" t="s">
        <v>715</v>
      </c>
      <c r="C132" s="782">
        <v>0</v>
      </c>
      <c r="D132" s="782">
        <v>0</v>
      </c>
      <c r="E132" s="782">
        <v>0</v>
      </c>
      <c r="F132" s="794">
        <v>0</v>
      </c>
      <c r="G132" s="782">
        <v>0</v>
      </c>
      <c r="H132" s="782">
        <v>12</v>
      </c>
      <c r="I132" s="782">
        <v>12</v>
      </c>
      <c r="J132" s="794">
        <v>100</v>
      </c>
      <c r="K132" s="782">
        <v>0</v>
      </c>
      <c r="L132" s="784">
        <v>12</v>
      </c>
      <c r="M132" s="782">
        <v>12</v>
      </c>
      <c r="N132" s="785">
        <v>100</v>
      </c>
    </row>
    <row r="133" spans="1:14" x14ac:dyDescent="0.3">
      <c r="A133" s="786" t="s">
        <v>716</v>
      </c>
      <c r="B133" s="781" t="s">
        <v>341</v>
      </c>
      <c r="C133" s="782">
        <v>0</v>
      </c>
      <c r="D133" s="782">
        <v>0</v>
      </c>
      <c r="E133" s="782">
        <v>0</v>
      </c>
      <c r="F133" s="794">
        <v>0</v>
      </c>
      <c r="G133" s="782">
        <v>0</v>
      </c>
      <c r="H133" s="782">
        <v>2</v>
      </c>
      <c r="I133" s="782">
        <v>2</v>
      </c>
      <c r="J133" s="794">
        <v>100</v>
      </c>
      <c r="K133" s="782">
        <v>0</v>
      </c>
      <c r="L133" s="784">
        <v>2</v>
      </c>
      <c r="M133" s="782">
        <v>2</v>
      </c>
      <c r="N133" s="785">
        <v>100</v>
      </c>
    </row>
    <row r="134" spans="1:14" x14ac:dyDescent="0.3">
      <c r="A134" s="786" t="s">
        <v>716</v>
      </c>
      <c r="B134" s="781" t="s">
        <v>343</v>
      </c>
      <c r="C134" s="782">
        <v>0</v>
      </c>
      <c r="D134" s="782">
        <v>0</v>
      </c>
      <c r="E134" s="782">
        <v>0</v>
      </c>
      <c r="F134" s="794">
        <v>0</v>
      </c>
      <c r="G134" s="782">
        <v>0</v>
      </c>
      <c r="H134" s="782">
        <v>19247</v>
      </c>
      <c r="I134" s="782">
        <v>19246</v>
      </c>
      <c r="J134" s="794">
        <v>99.994804385098973</v>
      </c>
      <c r="K134" s="782">
        <v>0</v>
      </c>
      <c r="L134" s="784">
        <v>19247</v>
      </c>
      <c r="M134" s="782">
        <v>19246</v>
      </c>
      <c r="N134" s="785">
        <v>99.994804385098973</v>
      </c>
    </row>
    <row r="135" spans="1:14" x14ac:dyDescent="0.3">
      <c r="A135" s="786" t="s">
        <v>716</v>
      </c>
      <c r="B135" s="781" t="s">
        <v>345</v>
      </c>
      <c r="C135" s="782">
        <v>0</v>
      </c>
      <c r="D135" s="782">
        <v>0</v>
      </c>
      <c r="E135" s="782">
        <v>0</v>
      </c>
      <c r="F135" s="794">
        <v>0</v>
      </c>
      <c r="G135" s="782">
        <v>0</v>
      </c>
      <c r="H135" s="782">
        <v>7155</v>
      </c>
      <c r="I135" s="782">
        <v>7155</v>
      </c>
      <c r="J135" s="794">
        <v>100</v>
      </c>
      <c r="K135" s="782">
        <v>0</v>
      </c>
      <c r="L135" s="784">
        <v>7155</v>
      </c>
      <c r="M135" s="782">
        <v>7155</v>
      </c>
      <c r="N135" s="785">
        <v>100</v>
      </c>
    </row>
    <row r="136" spans="1:14" x14ac:dyDescent="0.3">
      <c r="A136" s="786" t="s">
        <v>716</v>
      </c>
      <c r="B136" s="781" t="s">
        <v>726</v>
      </c>
      <c r="C136" s="782">
        <v>0</v>
      </c>
      <c r="D136" s="782">
        <v>11120</v>
      </c>
      <c r="E136" s="782">
        <v>11120</v>
      </c>
      <c r="F136" s="794">
        <v>100</v>
      </c>
      <c r="G136" s="782">
        <v>0</v>
      </c>
      <c r="H136" s="782">
        <v>0</v>
      </c>
      <c r="I136" s="782">
        <v>0</v>
      </c>
      <c r="J136" s="794">
        <v>0</v>
      </c>
      <c r="K136" s="782">
        <v>0</v>
      </c>
      <c r="L136" s="784">
        <v>11120</v>
      </c>
      <c r="M136" s="782">
        <v>11120</v>
      </c>
      <c r="N136" s="785">
        <v>100</v>
      </c>
    </row>
    <row r="137" spans="1:14" x14ac:dyDescent="0.3">
      <c r="A137" s="786" t="s">
        <v>716</v>
      </c>
      <c r="B137" s="781" t="s">
        <v>742</v>
      </c>
      <c r="C137" s="782">
        <v>0</v>
      </c>
      <c r="D137" s="782">
        <v>380</v>
      </c>
      <c r="E137" s="782">
        <v>380</v>
      </c>
      <c r="F137" s="794">
        <v>100</v>
      </c>
      <c r="G137" s="782">
        <v>0</v>
      </c>
      <c r="H137" s="782">
        <v>3967</v>
      </c>
      <c r="I137" s="782">
        <v>3967</v>
      </c>
      <c r="J137" s="794">
        <v>100</v>
      </c>
      <c r="K137" s="782">
        <v>0</v>
      </c>
      <c r="L137" s="784">
        <v>4347</v>
      </c>
      <c r="M137" s="782">
        <v>4347</v>
      </c>
      <c r="N137" s="785">
        <v>100</v>
      </c>
    </row>
    <row r="138" spans="1:14" x14ac:dyDescent="0.3">
      <c r="A138" s="786" t="s">
        <v>716</v>
      </c>
      <c r="B138" s="781" t="s">
        <v>354</v>
      </c>
      <c r="C138" s="782">
        <v>25530</v>
      </c>
      <c r="D138" s="782">
        <v>1584</v>
      </c>
      <c r="E138" s="782">
        <v>1584</v>
      </c>
      <c r="F138" s="794">
        <v>100</v>
      </c>
      <c r="G138" s="782">
        <v>0</v>
      </c>
      <c r="H138" s="782">
        <v>20396</v>
      </c>
      <c r="I138" s="782">
        <v>20396</v>
      </c>
      <c r="J138" s="794">
        <v>100</v>
      </c>
      <c r="K138" s="782">
        <v>25530</v>
      </c>
      <c r="L138" s="784">
        <v>21980</v>
      </c>
      <c r="M138" s="782">
        <v>21980</v>
      </c>
      <c r="N138" s="785">
        <v>100</v>
      </c>
    </row>
    <row r="139" spans="1:14" x14ac:dyDescent="0.3">
      <c r="A139" s="786" t="s">
        <v>716</v>
      </c>
      <c r="B139" s="781" t="s">
        <v>356</v>
      </c>
      <c r="C139" s="782">
        <v>3080</v>
      </c>
      <c r="D139" s="782">
        <v>172</v>
      </c>
      <c r="E139" s="782">
        <v>172</v>
      </c>
      <c r="F139" s="794">
        <v>100</v>
      </c>
      <c r="G139" s="782">
        <v>0</v>
      </c>
      <c r="H139" s="782">
        <v>3311</v>
      </c>
      <c r="I139" s="782">
        <v>3311</v>
      </c>
      <c r="J139" s="794">
        <v>100</v>
      </c>
      <c r="K139" s="782">
        <v>3080</v>
      </c>
      <c r="L139" s="784">
        <v>3483</v>
      </c>
      <c r="M139" s="782">
        <v>3483</v>
      </c>
      <c r="N139" s="785">
        <v>100</v>
      </c>
    </row>
    <row r="140" spans="1:14" x14ac:dyDescent="0.3">
      <c r="A140" s="786" t="s">
        <v>716</v>
      </c>
      <c r="B140" s="781" t="s">
        <v>357</v>
      </c>
      <c r="C140" s="782">
        <v>0</v>
      </c>
      <c r="D140" s="782">
        <v>6</v>
      </c>
      <c r="E140" s="782">
        <v>6</v>
      </c>
      <c r="F140" s="794">
        <v>100</v>
      </c>
      <c r="G140" s="782">
        <v>0</v>
      </c>
      <c r="H140" s="782">
        <v>189</v>
      </c>
      <c r="I140" s="782">
        <v>189</v>
      </c>
      <c r="J140" s="794">
        <v>100</v>
      </c>
      <c r="K140" s="782">
        <v>0</v>
      </c>
      <c r="L140" s="784">
        <v>195</v>
      </c>
      <c r="M140" s="782">
        <v>195</v>
      </c>
      <c r="N140" s="785">
        <v>100</v>
      </c>
    </row>
    <row r="141" spans="1:14" x14ac:dyDescent="0.3">
      <c r="A141" s="786" t="s">
        <v>716</v>
      </c>
      <c r="B141" s="781" t="s">
        <v>360</v>
      </c>
      <c r="C141" s="782">
        <v>57093</v>
      </c>
      <c r="D141" s="782">
        <v>24034</v>
      </c>
      <c r="E141" s="782">
        <v>24034</v>
      </c>
      <c r="F141" s="794">
        <v>100</v>
      </c>
      <c r="G141" s="782">
        <v>0</v>
      </c>
      <c r="H141" s="782">
        <v>0</v>
      </c>
      <c r="I141" s="782">
        <v>0</v>
      </c>
      <c r="J141" s="794">
        <v>0</v>
      </c>
      <c r="K141" s="782">
        <v>57093</v>
      </c>
      <c r="L141" s="784">
        <v>24034</v>
      </c>
      <c r="M141" s="782">
        <v>24034</v>
      </c>
      <c r="N141" s="785">
        <v>100</v>
      </c>
    </row>
    <row r="142" spans="1:14" x14ac:dyDescent="0.3">
      <c r="A142" s="786" t="s">
        <v>716</v>
      </c>
      <c r="B142" s="781" t="s">
        <v>361</v>
      </c>
      <c r="C142" s="782">
        <v>4994</v>
      </c>
      <c r="D142" s="782">
        <v>2123</v>
      </c>
      <c r="E142" s="782">
        <v>2123</v>
      </c>
      <c r="F142" s="794">
        <v>100</v>
      </c>
      <c r="G142" s="782">
        <v>0</v>
      </c>
      <c r="H142" s="782">
        <v>0</v>
      </c>
      <c r="I142" s="782">
        <v>0</v>
      </c>
      <c r="J142" s="794">
        <v>0</v>
      </c>
      <c r="K142" s="782">
        <v>4994</v>
      </c>
      <c r="L142" s="784">
        <v>2123</v>
      </c>
      <c r="M142" s="782">
        <v>2123</v>
      </c>
      <c r="N142" s="785">
        <v>100</v>
      </c>
    </row>
    <row r="143" spans="1:14" x14ac:dyDescent="0.3">
      <c r="A143" s="786" t="s">
        <v>716</v>
      </c>
      <c r="B143" s="781" t="s">
        <v>362</v>
      </c>
      <c r="C143" s="782">
        <v>9549</v>
      </c>
      <c r="D143" s="782">
        <v>4874</v>
      </c>
      <c r="E143" s="782">
        <v>4874</v>
      </c>
      <c r="F143" s="794">
        <v>100</v>
      </c>
      <c r="G143" s="782">
        <v>0</v>
      </c>
      <c r="H143" s="782">
        <v>0</v>
      </c>
      <c r="I143" s="782">
        <v>0</v>
      </c>
      <c r="J143" s="794">
        <v>0</v>
      </c>
      <c r="K143" s="782">
        <v>9549</v>
      </c>
      <c r="L143" s="784">
        <v>4874</v>
      </c>
      <c r="M143" s="782">
        <v>4874</v>
      </c>
      <c r="N143" s="785">
        <v>100</v>
      </c>
    </row>
    <row r="144" spans="1:14" x14ac:dyDescent="0.3">
      <c r="A144" s="786" t="s">
        <v>716</v>
      </c>
      <c r="B144" s="781" t="s">
        <v>383</v>
      </c>
      <c r="C144" s="782">
        <v>3119</v>
      </c>
      <c r="D144" s="782">
        <v>0</v>
      </c>
      <c r="E144" s="782">
        <v>0</v>
      </c>
      <c r="F144" s="794">
        <v>0</v>
      </c>
      <c r="G144" s="782">
        <v>0</v>
      </c>
      <c r="H144" s="782">
        <v>0</v>
      </c>
      <c r="I144" s="782">
        <v>0</v>
      </c>
      <c r="J144" s="794">
        <v>0</v>
      </c>
      <c r="K144" s="782">
        <v>3119</v>
      </c>
      <c r="L144" s="784">
        <v>0</v>
      </c>
      <c r="M144" s="782">
        <v>0</v>
      </c>
      <c r="N144" s="785">
        <v>0</v>
      </c>
    </row>
    <row r="145" spans="1:14" x14ac:dyDescent="0.3">
      <c r="A145" s="786" t="s">
        <v>716</v>
      </c>
      <c r="B145" s="781" t="s">
        <v>743</v>
      </c>
      <c r="C145" s="782">
        <v>977</v>
      </c>
      <c r="D145" s="782">
        <v>0</v>
      </c>
      <c r="E145" s="782">
        <v>0</v>
      </c>
      <c r="F145" s="794">
        <v>0</v>
      </c>
      <c r="G145" s="782">
        <v>0</v>
      </c>
      <c r="H145" s="782">
        <v>0</v>
      </c>
      <c r="I145" s="782">
        <v>0</v>
      </c>
      <c r="J145" s="794">
        <v>0</v>
      </c>
      <c r="K145" s="782">
        <v>977</v>
      </c>
      <c r="L145" s="784">
        <v>0</v>
      </c>
      <c r="M145" s="782">
        <v>0</v>
      </c>
      <c r="N145" s="785">
        <v>0</v>
      </c>
    </row>
    <row r="146" spans="1:14" x14ac:dyDescent="0.3">
      <c r="A146" s="786" t="s">
        <v>716</v>
      </c>
      <c r="B146" s="781" t="s">
        <v>385</v>
      </c>
      <c r="C146" s="782">
        <v>3103</v>
      </c>
      <c r="D146" s="782">
        <v>0</v>
      </c>
      <c r="E146" s="782">
        <v>0</v>
      </c>
      <c r="F146" s="794">
        <v>0</v>
      </c>
      <c r="G146" s="782">
        <v>0</v>
      </c>
      <c r="H146" s="782">
        <v>0</v>
      </c>
      <c r="I146" s="782">
        <v>0</v>
      </c>
      <c r="J146" s="794">
        <v>0</v>
      </c>
      <c r="K146" s="782">
        <v>3103</v>
      </c>
      <c r="L146" s="784">
        <v>0</v>
      </c>
      <c r="M146" s="782">
        <v>0</v>
      </c>
      <c r="N146" s="785">
        <v>0</v>
      </c>
    </row>
    <row r="147" spans="1:14" x14ac:dyDescent="0.3">
      <c r="A147" s="786" t="s">
        <v>716</v>
      </c>
      <c r="B147" s="781" t="s">
        <v>744</v>
      </c>
      <c r="C147" s="782">
        <v>972</v>
      </c>
      <c r="D147" s="782">
        <v>0</v>
      </c>
      <c r="E147" s="782">
        <v>0</v>
      </c>
      <c r="F147" s="794">
        <v>0</v>
      </c>
      <c r="G147" s="782">
        <v>0</v>
      </c>
      <c r="H147" s="782">
        <v>0</v>
      </c>
      <c r="I147" s="782">
        <v>0</v>
      </c>
      <c r="J147" s="794">
        <v>0</v>
      </c>
      <c r="K147" s="782">
        <v>972</v>
      </c>
      <c r="L147" s="784">
        <v>0</v>
      </c>
      <c r="M147" s="782">
        <v>0</v>
      </c>
      <c r="N147" s="785">
        <v>0</v>
      </c>
    </row>
    <row r="148" spans="1:14" x14ac:dyDescent="0.3">
      <c r="A148" s="786" t="s">
        <v>716</v>
      </c>
      <c r="B148" s="781" t="s">
        <v>387</v>
      </c>
      <c r="C148" s="782">
        <v>5419</v>
      </c>
      <c r="D148" s="782">
        <v>0</v>
      </c>
      <c r="E148" s="782">
        <v>0</v>
      </c>
      <c r="F148" s="794">
        <v>0</v>
      </c>
      <c r="G148" s="782">
        <v>0</v>
      </c>
      <c r="H148" s="782">
        <v>0</v>
      </c>
      <c r="I148" s="782">
        <v>0</v>
      </c>
      <c r="J148" s="794">
        <v>0</v>
      </c>
      <c r="K148" s="782">
        <v>5419</v>
      </c>
      <c r="L148" s="784">
        <v>0</v>
      </c>
      <c r="M148" s="782">
        <v>0</v>
      </c>
      <c r="N148" s="785">
        <v>0</v>
      </c>
    </row>
    <row r="149" spans="1:14" x14ac:dyDescent="0.3">
      <c r="A149" s="786" t="s">
        <v>716</v>
      </c>
      <c r="B149" s="781" t="s">
        <v>745</v>
      </c>
      <c r="C149" s="782">
        <v>1698</v>
      </c>
      <c r="D149" s="782">
        <v>0</v>
      </c>
      <c r="E149" s="782">
        <v>0</v>
      </c>
      <c r="F149" s="794">
        <v>0</v>
      </c>
      <c r="G149" s="782">
        <v>0</v>
      </c>
      <c r="H149" s="782">
        <v>0</v>
      </c>
      <c r="I149" s="782">
        <v>0</v>
      </c>
      <c r="J149" s="794">
        <v>0</v>
      </c>
      <c r="K149" s="782">
        <v>1698</v>
      </c>
      <c r="L149" s="784">
        <v>0</v>
      </c>
      <c r="M149" s="782">
        <v>0</v>
      </c>
      <c r="N149" s="785">
        <v>0</v>
      </c>
    </row>
    <row r="150" spans="1:14" x14ac:dyDescent="0.3">
      <c r="A150" s="786" t="s">
        <v>716</v>
      </c>
      <c r="B150" s="781" t="s">
        <v>391</v>
      </c>
      <c r="C150" s="782">
        <v>23185</v>
      </c>
      <c r="D150" s="782">
        <v>17034</v>
      </c>
      <c r="E150" s="782">
        <v>17034</v>
      </c>
      <c r="F150" s="794">
        <v>100</v>
      </c>
      <c r="G150" s="782">
        <v>0</v>
      </c>
      <c r="H150" s="782">
        <v>0</v>
      </c>
      <c r="I150" s="782">
        <v>0</v>
      </c>
      <c r="J150" s="794">
        <v>0</v>
      </c>
      <c r="K150" s="782">
        <v>23185</v>
      </c>
      <c r="L150" s="784">
        <v>17034</v>
      </c>
      <c r="M150" s="782">
        <v>17034</v>
      </c>
      <c r="N150" s="785">
        <v>100</v>
      </c>
    </row>
    <row r="151" spans="1:14" x14ac:dyDescent="0.3">
      <c r="A151" s="786" t="s">
        <v>716</v>
      </c>
      <c r="B151" s="781" t="s">
        <v>746</v>
      </c>
      <c r="C151" s="782">
        <v>185</v>
      </c>
      <c r="D151" s="782">
        <v>56</v>
      </c>
      <c r="E151" s="782">
        <v>56</v>
      </c>
      <c r="F151" s="794">
        <v>100</v>
      </c>
      <c r="G151" s="782">
        <v>0</v>
      </c>
      <c r="H151" s="782">
        <v>0</v>
      </c>
      <c r="I151" s="782">
        <v>0</v>
      </c>
      <c r="J151" s="794">
        <v>0</v>
      </c>
      <c r="K151" s="782">
        <v>185</v>
      </c>
      <c r="L151" s="784">
        <v>56</v>
      </c>
      <c r="M151" s="782">
        <v>56</v>
      </c>
      <c r="N151" s="785">
        <v>100</v>
      </c>
    </row>
    <row r="152" spans="1:14" x14ac:dyDescent="0.3">
      <c r="A152" s="786" t="s">
        <v>716</v>
      </c>
      <c r="B152" s="781" t="s">
        <v>403</v>
      </c>
      <c r="C152" s="782">
        <v>2359</v>
      </c>
      <c r="D152" s="782">
        <v>3344</v>
      </c>
      <c r="E152" s="782">
        <v>3344</v>
      </c>
      <c r="F152" s="794">
        <v>100</v>
      </c>
      <c r="G152" s="782">
        <v>55022</v>
      </c>
      <c r="H152" s="782">
        <v>421</v>
      </c>
      <c r="I152" s="782">
        <v>421</v>
      </c>
      <c r="J152" s="794">
        <v>100</v>
      </c>
      <c r="K152" s="782">
        <v>57381</v>
      </c>
      <c r="L152" s="784">
        <v>3765</v>
      </c>
      <c r="M152" s="782">
        <v>3765</v>
      </c>
      <c r="N152" s="785">
        <v>100</v>
      </c>
    </row>
    <row r="153" spans="1:14" x14ac:dyDescent="0.3">
      <c r="A153" s="786" t="s">
        <v>716</v>
      </c>
      <c r="B153" s="781" t="s">
        <v>720</v>
      </c>
      <c r="C153" s="782">
        <v>202</v>
      </c>
      <c r="D153" s="782">
        <v>444</v>
      </c>
      <c r="E153" s="782">
        <v>444</v>
      </c>
      <c r="F153" s="794">
        <v>100</v>
      </c>
      <c r="G153" s="782">
        <v>11003</v>
      </c>
      <c r="H153" s="782">
        <v>42</v>
      </c>
      <c r="I153" s="782">
        <v>42</v>
      </c>
      <c r="J153" s="794">
        <v>100</v>
      </c>
      <c r="K153" s="782">
        <v>11205</v>
      </c>
      <c r="L153" s="784">
        <v>486</v>
      </c>
      <c r="M153" s="782">
        <v>486</v>
      </c>
      <c r="N153" s="785">
        <v>100</v>
      </c>
    </row>
    <row r="154" spans="1:14" x14ac:dyDescent="0.3">
      <c r="A154" s="786" t="s">
        <v>716</v>
      </c>
      <c r="B154" s="781" t="s">
        <v>405</v>
      </c>
      <c r="C154" s="782">
        <v>0</v>
      </c>
      <c r="D154" s="782">
        <v>678</v>
      </c>
      <c r="E154" s="782">
        <v>678</v>
      </c>
      <c r="F154" s="794">
        <v>100</v>
      </c>
      <c r="G154" s="782">
        <v>0</v>
      </c>
      <c r="H154" s="782">
        <v>22691</v>
      </c>
      <c r="I154" s="782">
        <v>22691</v>
      </c>
      <c r="J154" s="794">
        <v>100</v>
      </c>
      <c r="K154" s="782">
        <v>0</v>
      </c>
      <c r="L154" s="784">
        <v>23369</v>
      </c>
      <c r="M154" s="782">
        <v>23369</v>
      </c>
      <c r="N154" s="785">
        <v>100</v>
      </c>
    </row>
    <row r="155" spans="1:14" x14ac:dyDescent="0.3">
      <c r="A155" s="786" t="s">
        <v>716</v>
      </c>
      <c r="B155" s="781" t="s">
        <v>721</v>
      </c>
      <c r="C155" s="782">
        <v>0</v>
      </c>
      <c r="D155" s="782">
        <v>212</v>
      </c>
      <c r="E155" s="782">
        <v>211</v>
      </c>
      <c r="F155" s="794">
        <v>99.528301886792448</v>
      </c>
      <c r="G155" s="782">
        <v>0</v>
      </c>
      <c r="H155" s="782">
        <v>3333</v>
      </c>
      <c r="I155" s="782">
        <v>3333</v>
      </c>
      <c r="J155" s="794">
        <v>100</v>
      </c>
      <c r="K155" s="782">
        <v>0</v>
      </c>
      <c r="L155" s="784">
        <v>3545</v>
      </c>
      <c r="M155" s="782">
        <v>3544</v>
      </c>
      <c r="N155" s="785">
        <v>99.971791255289148</v>
      </c>
    </row>
    <row r="156" spans="1:14" x14ac:dyDescent="0.3">
      <c r="A156" s="786" t="s">
        <v>716</v>
      </c>
      <c r="B156" s="781" t="s">
        <v>722</v>
      </c>
      <c r="C156" s="782">
        <v>0</v>
      </c>
      <c r="D156" s="782">
        <v>97</v>
      </c>
      <c r="E156" s="782">
        <v>97</v>
      </c>
      <c r="F156" s="794">
        <v>100</v>
      </c>
      <c r="G156" s="782">
        <v>0</v>
      </c>
      <c r="H156" s="782">
        <v>1430</v>
      </c>
      <c r="I156" s="782">
        <v>1430</v>
      </c>
      <c r="J156" s="794">
        <v>100</v>
      </c>
      <c r="K156" s="782">
        <v>0</v>
      </c>
      <c r="L156" s="784">
        <v>1527</v>
      </c>
      <c r="M156" s="782">
        <v>1527</v>
      </c>
      <c r="N156" s="785">
        <v>100</v>
      </c>
    </row>
    <row r="157" spans="1:14" x14ac:dyDescent="0.3">
      <c r="A157" s="786" t="s">
        <v>716</v>
      </c>
      <c r="B157" s="781" t="s">
        <v>407</v>
      </c>
      <c r="C157" s="782">
        <v>0</v>
      </c>
      <c r="D157" s="782">
        <v>16973</v>
      </c>
      <c r="E157" s="782">
        <v>16973</v>
      </c>
      <c r="F157" s="794">
        <v>100</v>
      </c>
      <c r="G157" s="782">
        <v>0</v>
      </c>
      <c r="H157" s="782">
        <v>3284</v>
      </c>
      <c r="I157" s="782">
        <v>3284</v>
      </c>
      <c r="J157" s="794">
        <v>100</v>
      </c>
      <c r="K157" s="782">
        <v>0</v>
      </c>
      <c r="L157" s="784">
        <v>20257</v>
      </c>
      <c r="M157" s="782">
        <v>20257</v>
      </c>
      <c r="N157" s="785">
        <v>100</v>
      </c>
    </row>
    <row r="158" spans="1:14" x14ac:dyDescent="0.3">
      <c r="A158" s="786" t="s">
        <v>716</v>
      </c>
      <c r="B158" s="781" t="s">
        <v>408</v>
      </c>
      <c r="C158" s="782">
        <v>0</v>
      </c>
      <c r="D158" s="782">
        <v>5351</v>
      </c>
      <c r="E158" s="782">
        <v>5351</v>
      </c>
      <c r="F158" s="794">
        <v>100</v>
      </c>
      <c r="G158" s="782">
        <v>0</v>
      </c>
      <c r="H158" s="782">
        <v>580</v>
      </c>
      <c r="I158" s="782">
        <v>580</v>
      </c>
      <c r="J158" s="794">
        <v>100</v>
      </c>
      <c r="K158" s="782">
        <v>0</v>
      </c>
      <c r="L158" s="784">
        <v>5931</v>
      </c>
      <c r="M158" s="782">
        <v>5931</v>
      </c>
      <c r="N158" s="785">
        <v>100</v>
      </c>
    </row>
    <row r="159" spans="1:14" x14ac:dyDescent="0.3">
      <c r="A159" s="786" t="s">
        <v>716</v>
      </c>
      <c r="B159" s="781" t="s">
        <v>723</v>
      </c>
      <c r="C159" s="782">
        <v>0</v>
      </c>
      <c r="D159" s="782">
        <v>1104</v>
      </c>
      <c r="E159" s="782">
        <v>1104</v>
      </c>
      <c r="F159" s="794">
        <v>100</v>
      </c>
      <c r="G159" s="782">
        <v>0</v>
      </c>
      <c r="H159" s="782">
        <v>0</v>
      </c>
      <c r="I159" s="782">
        <v>0</v>
      </c>
      <c r="J159" s="794">
        <v>0</v>
      </c>
      <c r="K159" s="782">
        <v>0</v>
      </c>
      <c r="L159" s="784">
        <v>1104</v>
      </c>
      <c r="M159" s="782">
        <v>1104</v>
      </c>
      <c r="N159" s="785">
        <v>100</v>
      </c>
    </row>
    <row r="160" spans="1:14" x14ac:dyDescent="0.3">
      <c r="A160" s="786" t="s">
        <v>716</v>
      </c>
      <c r="B160" s="781" t="s">
        <v>421</v>
      </c>
      <c r="C160" s="782">
        <v>0</v>
      </c>
      <c r="D160" s="782">
        <v>16348</v>
      </c>
      <c r="E160" s="782">
        <v>16348</v>
      </c>
      <c r="F160" s="794">
        <v>100</v>
      </c>
      <c r="G160" s="782">
        <v>0</v>
      </c>
      <c r="H160" s="782">
        <v>0</v>
      </c>
      <c r="I160" s="782">
        <v>0</v>
      </c>
      <c r="J160" s="794">
        <v>0</v>
      </c>
      <c r="K160" s="782">
        <v>0</v>
      </c>
      <c r="L160" s="784">
        <v>16348</v>
      </c>
      <c r="M160" s="782">
        <v>16348</v>
      </c>
      <c r="N160" s="785">
        <v>100</v>
      </c>
    </row>
    <row r="161" spans="1:14" x14ac:dyDescent="0.3">
      <c r="A161" s="786" t="s">
        <v>716</v>
      </c>
      <c r="B161" s="781" t="s">
        <v>425</v>
      </c>
      <c r="C161" s="782">
        <v>0</v>
      </c>
      <c r="D161" s="782">
        <v>1115</v>
      </c>
      <c r="E161" s="782">
        <v>1115</v>
      </c>
      <c r="F161" s="794">
        <v>100</v>
      </c>
      <c r="G161" s="782">
        <v>0</v>
      </c>
      <c r="H161" s="782">
        <v>207</v>
      </c>
      <c r="I161" s="782">
        <v>207</v>
      </c>
      <c r="J161" s="794">
        <v>100</v>
      </c>
      <c r="K161" s="782">
        <v>0</v>
      </c>
      <c r="L161" s="784">
        <v>1322</v>
      </c>
      <c r="M161" s="782">
        <v>1322</v>
      </c>
      <c r="N161" s="785">
        <v>100</v>
      </c>
    </row>
    <row r="162" spans="1:14" x14ac:dyDescent="0.3">
      <c r="A162" s="786" t="s">
        <v>716</v>
      </c>
      <c r="B162" s="781" t="s">
        <v>724</v>
      </c>
      <c r="C162" s="782">
        <v>0</v>
      </c>
      <c r="D162" s="782">
        <v>220</v>
      </c>
      <c r="E162" s="782">
        <v>220</v>
      </c>
      <c r="F162" s="794">
        <v>100</v>
      </c>
      <c r="G162" s="782">
        <v>0</v>
      </c>
      <c r="H162" s="782">
        <v>19</v>
      </c>
      <c r="I162" s="782">
        <v>19</v>
      </c>
      <c r="J162" s="794">
        <v>100</v>
      </c>
      <c r="K162" s="782">
        <v>0</v>
      </c>
      <c r="L162" s="784">
        <v>239</v>
      </c>
      <c r="M162" s="782">
        <v>239</v>
      </c>
      <c r="N162" s="785">
        <v>100</v>
      </c>
    </row>
    <row r="163" spans="1:14" x14ac:dyDescent="0.3">
      <c r="A163" s="786"/>
      <c r="B163" s="781">
        <v>72</v>
      </c>
      <c r="C163" s="782">
        <v>2021</v>
      </c>
      <c r="D163" s="782">
        <v>1190</v>
      </c>
      <c r="E163" s="782">
        <v>1190</v>
      </c>
      <c r="F163" s="794">
        <v>100</v>
      </c>
      <c r="G163" s="782">
        <v>0</v>
      </c>
      <c r="H163" s="782">
        <v>0</v>
      </c>
      <c r="I163" s="782">
        <v>0</v>
      </c>
      <c r="J163" s="794">
        <v>0</v>
      </c>
      <c r="K163" s="782">
        <v>2021</v>
      </c>
      <c r="L163" s="782">
        <v>1190</v>
      </c>
      <c r="M163" s="782">
        <v>1190</v>
      </c>
      <c r="N163" s="785">
        <v>100</v>
      </c>
    </row>
    <row r="164" spans="1:14" x14ac:dyDescent="0.3">
      <c r="A164" s="786" t="s">
        <v>747</v>
      </c>
      <c r="B164" s="787" t="s">
        <v>323</v>
      </c>
      <c r="C164" s="788">
        <v>503408</v>
      </c>
      <c r="D164" s="788">
        <v>528541</v>
      </c>
      <c r="E164" s="788">
        <v>528358</v>
      </c>
      <c r="F164" s="795">
        <v>99.965376385181088</v>
      </c>
      <c r="G164" s="788">
        <v>3313</v>
      </c>
      <c r="H164" s="788">
        <v>3780</v>
      </c>
      <c r="I164" s="788">
        <v>3778</v>
      </c>
      <c r="J164" s="795">
        <v>99.94708994708995</v>
      </c>
      <c r="K164" s="788">
        <v>506721</v>
      </c>
      <c r="L164" s="790">
        <v>532321</v>
      </c>
      <c r="M164" s="788">
        <v>532136</v>
      </c>
      <c r="N164" s="791">
        <v>99.965246533576547</v>
      </c>
    </row>
    <row r="165" spans="1:14" x14ac:dyDescent="0.3">
      <c r="A165" s="786" t="s">
        <v>716</v>
      </c>
      <c r="B165" s="781" t="s">
        <v>714</v>
      </c>
      <c r="C165" s="782">
        <v>0</v>
      </c>
      <c r="D165" s="782">
        <v>446</v>
      </c>
      <c r="E165" s="782">
        <v>446</v>
      </c>
      <c r="F165" s="794">
        <v>100</v>
      </c>
      <c r="G165" s="782">
        <v>0</v>
      </c>
      <c r="H165" s="782">
        <v>0</v>
      </c>
      <c r="I165" s="782">
        <v>0</v>
      </c>
      <c r="J165" s="794">
        <v>0</v>
      </c>
      <c r="K165" s="782">
        <v>0</v>
      </c>
      <c r="L165" s="784">
        <v>446</v>
      </c>
      <c r="M165" s="782">
        <v>446</v>
      </c>
      <c r="N165" s="785">
        <v>100</v>
      </c>
    </row>
    <row r="166" spans="1:14" x14ac:dyDescent="0.3">
      <c r="A166" s="786" t="s">
        <v>716</v>
      </c>
      <c r="B166" s="781" t="s">
        <v>715</v>
      </c>
      <c r="C166" s="782">
        <v>0</v>
      </c>
      <c r="D166" s="782">
        <v>0</v>
      </c>
      <c r="E166" s="782">
        <v>0</v>
      </c>
      <c r="F166" s="794">
        <v>0</v>
      </c>
      <c r="G166" s="782">
        <v>0</v>
      </c>
      <c r="H166" s="782">
        <v>109</v>
      </c>
      <c r="I166" s="782">
        <v>109</v>
      </c>
      <c r="J166" s="794">
        <v>100</v>
      </c>
      <c r="K166" s="782">
        <v>0</v>
      </c>
      <c r="L166" s="784">
        <v>109</v>
      </c>
      <c r="M166" s="782">
        <v>109</v>
      </c>
      <c r="N166" s="785">
        <v>100</v>
      </c>
    </row>
    <row r="167" spans="1:14" x14ac:dyDescent="0.3">
      <c r="A167" s="786" t="s">
        <v>716</v>
      </c>
      <c r="B167" s="781" t="s">
        <v>341</v>
      </c>
      <c r="C167" s="782">
        <v>0</v>
      </c>
      <c r="D167" s="782">
        <v>0</v>
      </c>
      <c r="E167" s="782">
        <v>0</v>
      </c>
      <c r="F167" s="794">
        <v>0</v>
      </c>
      <c r="G167" s="782">
        <v>0</v>
      </c>
      <c r="H167" s="782">
        <v>1106</v>
      </c>
      <c r="I167" s="782">
        <v>1106</v>
      </c>
      <c r="J167" s="794">
        <v>100</v>
      </c>
      <c r="K167" s="782">
        <v>0</v>
      </c>
      <c r="L167" s="784">
        <v>1106</v>
      </c>
      <c r="M167" s="782">
        <v>1106</v>
      </c>
      <c r="N167" s="785">
        <v>100</v>
      </c>
    </row>
    <row r="168" spans="1:14" x14ac:dyDescent="0.3">
      <c r="A168" s="786" t="s">
        <v>716</v>
      </c>
      <c r="B168" s="781" t="s">
        <v>343</v>
      </c>
      <c r="C168" s="782">
        <v>0</v>
      </c>
      <c r="D168" s="782">
        <v>0</v>
      </c>
      <c r="E168" s="782">
        <v>0</v>
      </c>
      <c r="F168" s="794">
        <v>0</v>
      </c>
      <c r="G168" s="782">
        <v>0</v>
      </c>
      <c r="H168" s="782">
        <v>1153</v>
      </c>
      <c r="I168" s="782">
        <v>1144</v>
      </c>
      <c r="J168" s="794">
        <v>99.219427580225499</v>
      </c>
      <c r="K168" s="782">
        <v>0</v>
      </c>
      <c r="L168" s="784">
        <v>1153</v>
      </c>
      <c r="M168" s="782">
        <v>1144</v>
      </c>
      <c r="N168" s="785">
        <v>99.219427580225499</v>
      </c>
    </row>
    <row r="169" spans="1:14" x14ac:dyDescent="0.3">
      <c r="A169" s="786" t="s">
        <v>716</v>
      </c>
      <c r="B169" s="781" t="s">
        <v>345</v>
      </c>
      <c r="C169" s="782">
        <v>0</v>
      </c>
      <c r="D169" s="782">
        <v>0</v>
      </c>
      <c r="E169" s="782">
        <v>0</v>
      </c>
      <c r="F169" s="794">
        <v>0</v>
      </c>
      <c r="G169" s="782">
        <v>0</v>
      </c>
      <c r="H169" s="782">
        <v>9585</v>
      </c>
      <c r="I169" s="782">
        <v>9575</v>
      </c>
      <c r="J169" s="794">
        <v>99.895670318205532</v>
      </c>
      <c r="K169" s="782">
        <v>0</v>
      </c>
      <c r="L169" s="784">
        <v>9585</v>
      </c>
      <c r="M169" s="782">
        <v>9575</v>
      </c>
      <c r="N169" s="785">
        <v>99.895670318205532</v>
      </c>
    </row>
    <row r="170" spans="1:14" x14ac:dyDescent="0.3">
      <c r="A170" s="786" t="s">
        <v>716</v>
      </c>
      <c r="B170" s="781" t="s">
        <v>354</v>
      </c>
      <c r="C170" s="782">
        <v>0</v>
      </c>
      <c r="D170" s="782">
        <v>31</v>
      </c>
      <c r="E170" s="782">
        <v>31</v>
      </c>
      <c r="F170" s="794">
        <v>100</v>
      </c>
      <c r="G170" s="782">
        <v>0</v>
      </c>
      <c r="H170" s="782">
        <v>1173</v>
      </c>
      <c r="I170" s="782">
        <v>1173</v>
      </c>
      <c r="J170" s="794">
        <v>100</v>
      </c>
      <c r="K170" s="782">
        <v>0</v>
      </c>
      <c r="L170" s="784">
        <v>1204</v>
      </c>
      <c r="M170" s="782">
        <v>1204</v>
      </c>
      <c r="N170" s="785">
        <v>100</v>
      </c>
    </row>
    <row r="171" spans="1:14" x14ac:dyDescent="0.3">
      <c r="A171" s="786" t="s">
        <v>716</v>
      </c>
      <c r="B171" s="781" t="s">
        <v>356</v>
      </c>
      <c r="C171" s="782">
        <v>0</v>
      </c>
      <c r="D171" s="782">
        <v>2</v>
      </c>
      <c r="E171" s="782">
        <v>2</v>
      </c>
      <c r="F171" s="794">
        <v>100</v>
      </c>
      <c r="G171" s="782">
        <v>0</v>
      </c>
      <c r="H171" s="782">
        <v>172</v>
      </c>
      <c r="I171" s="782">
        <v>172</v>
      </c>
      <c r="J171" s="794">
        <v>100</v>
      </c>
      <c r="K171" s="782">
        <v>0</v>
      </c>
      <c r="L171" s="784">
        <v>174</v>
      </c>
      <c r="M171" s="782">
        <v>174</v>
      </c>
      <c r="N171" s="785">
        <v>100</v>
      </c>
    </row>
    <row r="172" spans="1:14" x14ac:dyDescent="0.3">
      <c r="A172" s="786" t="s">
        <v>716</v>
      </c>
      <c r="B172" s="781" t="s">
        <v>357</v>
      </c>
      <c r="C172" s="782">
        <v>0</v>
      </c>
      <c r="D172" s="782">
        <v>0</v>
      </c>
      <c r="E172" s="782">
        <v>0</v>
      </c>
      <c r="F172" s="794">
        <v>0</v>
      </c>
      <c r="G172" s="782">
        <v>0</v>
      </c>
      <c r="H172" s="782">
        <v>0</v>
      </c>
      <c r="I172" s="782">
        <v>0</v>
      </c>
      <c r="J172" s="794">
        <v>0</v>
      </c>
      <c r="K172" s="782">
        <v>0</v>
      </c>
      <c r="L172" s="784">
        <v>0</v>
      </c>
      <c r="M172" s="782">
        <v>0</v>
      </c>
      <c r="N172" s="785">
        <v>0</v>
      </c>
    </row>
    <row r="173" spans="1:14" x14ac:dyDescent="0.3">
      <c r="A173" s="786" t="s">
        <v>716</v>
      </c>
      <c r="B173" s="781" t="s">
        <v>360</v>
      </c>
      <c r="C173" s="782">
        <v>1</v>
      </c>
      <c r="D173" s="782">
        <v>3317</v>
      </c>
      <c r="E173" s="782">
        <v>3317</v>
      </c>
      <c r="F173" s="794">
        <v>100</v>
      </c>
      <c r="G173" s="782">
        <v>0</v>
      </c>
      <c r="H173" s="782">
        <v>0</v>
      </c>
      <c r="I173" s="782">
        <v>0</v>
      </c>
      <c r="J173" s="794">
        <v>0</v>
      </c>
      <c r="K173" s="782">
        <v>1</v>
      </c>
      <c r="L173" s="784">
        <v>3317</v>
      </c>
      <c r="M173" s="782">
        <v>3317</v>
      </c>
      <c r="N173" s="785">
        <v>100</v>
      </c>
    </row>
    <row r="174" spans="1:14" x14ac:dyDescent="0.3">
      <c r="A174" s="786" t="s">
        <v>716</v>
      </c>
      <c r="B174" s="781" t="s">
        <v>361</v>
      </c>
      <c r="C174" s="782">
        <v>0</v>
      </c>
      <c r="D174" s="782">
        <v>108</v>
      </c>
      <c r="E174" s="782">
        <v>108</v>
      </c>
      <c r="F174" s="794">
        <v>100</v>
      </c>
      <c r="G174" s="782">
        <v>0</v>
      </c>
      <c r="H174" s="782">
        <v>0</v>
      </c>
      <c r="I174" s="782">
        <v>0</v>
      </c>
      <c r="J174" s="794">
        <v>0</v>
      </c>
      <c r="K174" s="782">
        <v>0</v>
      </c>
      <c r="L174" s="784">
        <v>108</v>
      </c>
      <c r="M174" s="782">
        <v>108</v>
      </c>
      <c r="N174" s="785">
        <v>100</v>
      </c>
    </row>
    <row r="175" spans="1:14" x14ac:dyDescent="0.3">
      <c r="A175" s="786" t="s">
        <v>716</v>
      </c>
      <c r="B175" s="781" t="s">
        <v>362</v>
      </c>
      <c r="C175" s="782">
        <v>0</v>
      </c>
      <c r="D175" s="782">
        <v>277</v>
      </c>
      <c r="E175" s="782">
        <v>277</v>
      </c>
      <c r="F175" s="794">
        <v>100</v>
      </c>
      <c r="G175" s="782">
        <v>0</v>
      </c>
      <c r="H175" s="782">
        <v>0</v>
      </c>
      <c r="I175" s="782">
        <v>0</v>
      </c>
      <c r="J175" s="794">
        <v>0</v>
      </c>
      <c r="K175" s="782">
        <v>0</v>
      </c>
      <c r="L175" s="784">
        <v>277</v>
      </c>
      <c r="M175" s="782">
        <v>277</v>
      </c>
      <c r="N175" s="785">
        <v>100</v>
      </c>
    </row>
    <row r="176" spans="1:14" x14ac:dyDescent="0.3">
      <c r="A176" s="786" t="s">
        <v>716</v>
      </c>
      <c r="B176" s="781" t="s">
        <v>374</v>
      </c>
      <c r="C176" s="782">
        <v>0</v>
      </c>
      <c r="D176" s="782">
        <v>0</v>
      </c>
      <c r="E176" s="782">
        <v>0</v>
      </c>
      <c r="F176" s="794">
        <v>0</v>
      </c>
      <c r="G176" s="782">
        <v>0</v>
      </c>
      <c r="H176" s="782">
        <v>0</v>
      </c>
      <c r="I176" s="782">
        <v>0</v>
      </c>
      <c r="J176" s="794">
        <v>0</v>
      </c>
      <c r="K176" s="782">
        <v>0</v>
      </c>
      <c r="L176" s="784">
        <v>0</v>
      </c>
      <c r="M176" s="782">
        <v>0</v>
      </c>
      <c r="N176" s="785">
        <v>0</v>
      </c>
    </row>
    <row r="177" spans="1:14" x14ac:dyDescent="0.3">
      <c r="A177" s="786" t="s">
        <v>716</v>
      </c>
      <c r="B177" s="781" t="s">
        <v>403</v>
      </c>
      <c r="C177" s="782">
        <v>4495</v>
      </c>
      <c r="D177" s="782">
        <v>463</v>
      </c>
      <c r="E177" s="782">
        <v>463</v>
      </c>
      <c r="F177" s="794">
        <v>100</v>
      </c>
      <c r="G177" s="782">
        <v>51314</v>
      </c>
      <c r="H177" s="782">
        <v>0</v>
      </c>
      <c r="I177" s="782">
        <v>0</v>
      </c>
      <c r="J177" s="794">
        <v>0</v>
      </c>
      <c r="K177" s="782">
        <v>55809</v>
      </c>
      <c r="L177" s="784">
        <v>463</v>
      </c>
      <c r="M177" s="782">
        <v>463</v>
      </c>
      <c r="N177" s="785">
        <v>100</v>
      </c>
    </row>
    <row r="178" spans="1:14" x14ac:dyDescent="0.3">
      <c r="A178" s="786" t="s">
        <v>716</v>
      </c>
      <c r="B178" s="781" t="s">
        <v>720</v>
      </c>
      <c r="C178" s="782">
        <v>56</v>
      </c>
      <c r="D178" s="782">
        <v>0</v>
      </c>
      <c r="E178" s="782">
        <v>0</v>
      </c>
      <c r="F178" s="794">
        <v>0</v>
      </c>
      <c r="G178" s="782">
        <v>10263</v>
      </c>
      <c r="H178" s="782">
        <v>0</v>
      </c>
      <c r="I178" s="782">
        <v>0</v>
      </c>
      <c r="J178" s="794">
        <v>0</v>
      </c>
      <c r="K178" s="782">
        <v>10319</v>
      </c>
      <c r="L178" s="784">
        <v>0</v>
      </c>
      <c r="M178" s="782">
        <v>0</v>
      </c>
      <c r="N178" s="785">
        <v>0</v>
      </c>
    </row>
    <row r="179" spans="1:14" x14ac:dyDescent="0.3">
      <c r="A179" s="786" t="s">
        <v>716</v>
      </c>
      <c r="B179" s="781" t="s">
        <v>405</v>
      </c>
      <c r="C179" s="782">
        <v>0</v>
      </c>
      <c r="D179" s="782">
        <v>64</v>
      </c>
      <c r="E179" s="782">
        <v>64</v>
      </c>
      <c r="F179" s="794">
        <v>100</v>
      </c>
      <c r="G179" s="782">
        <v>0</v>
      </c>
      <c r="H179" s="782">
        <v>49</v>
      </c>
      <c r="I179" s="782">
        <v>49</v>
      </c>
      <c r="J179" s="794">
        <v>100</v>
      </c>
      <c r="K179" s="782">
        <v>0</v>
      </c>
      <c r="L179" s="784">
        <v>113</v>
      </c>
      <c r="M179" s="782">
        <v>113</v>
      </c>
      <c r="N179" s="785">
        <v>100</v>
      </c>
    </row>
    <row r="180" spans="1:14" x14ac:dyDescent="0.3">
      <c r="A180" s="786" t="s">
        <v>716</v>
      </c>
      <c r="B180" s="781" t="s">
        <v>721</v>
      </c>
      <c r="C180" s="782">
        <v>0</v>
      </c>
      <c r="D180" s="782">
        <v>13</v>
      </c>
      <c r="E180" s="782">
        <v>13</v>
      </c>
      <c r="F180" s="794">
        <v>100</v>
      </c>
      <c r="G180" s="782">
        <v>0</v>
      </c>
      <c r="H180" s="782">
        <v>44</v>
      </c>
      <c r="I180" s="782">
        <v>44</v>
      </c>
      <c r="J180" s="794">
        <v>100</v>
      </c>
      <c r="K180" s="782">
        <v>0</v>
      </c>
      <c r="L180" s="784">
        <v>57</v>
      </c>
      <c r="M180" s="782">
        <v>57</v>
      </c>
      <c r="N180" s="785">
        <v>100</v>
      </c>
    </row>
    <row r="181" spans="1:14" x14ac:dyDescent="0.3">
      <c r="A181" s="786" t="s">
        <v>716</v>
      </c>
      <c r="B181" s="781" t="s">
        <v>722</v>
      </c>
      <c r="C181" s="782">
        <v>0</v>
      </c>
      <c r="D181" s="782">
        <v>10</v>
      </c>
      <c r="E181" s="782">
        <v>10</v>
      </c>
      <c r="F181" s="794">
        <v>100</v>
      </c>
      <c r="G181" s="782">
        <v>0</v>
      </c>
      <c r="H181" s="782">
        <v>7</v>
      </c>
      <c r="I181" s="782">
        <v>7</v>
      </c>
      <c r="J181" s="794">
        <v>100</v>
      </c>
      <c r="K181" s="782">
        <v>0</v>
      </c>
      <c r="L181" s="784">
        <v>17</v>
      </c>
      <c r="M181" s="782">
        <v>17</v>
      </c>
      <c r="N181" s="785">
        <v>100</v>
      </c>
    </row>
    <row r="182" spans="1:14" x14ac:dyDescent="0.3">
      <c r="A182" s="786" t="s">
        <v>716</v>
      </c>
      <c r="B182" s="781" t="s">
        <v>407</v>
      </c>
      <c r="C182" s="782">
        <v>0</v>
      </c>
      <c r="D182" s="782">
        <v>3987</v>
      </c>
      <c r="E182" s="782">
        <v>3987</v>
      </c>
      <c r="F182" s="794">
        <v>100</v>
      </c>
      <c r="G182" s="782">
        <v>0</v>
      </c>
      <c r="H182" s="782">
        <v>65</v>
      </c>
      <c r="I182" s="782">
        <v>65</v>
      </c>
      <c r="J182" s="794">
        <v>100</v>
      </c>
      <c r="K182" s="782">
        <v>0</v>
      </c>
      <c r="L182" s="784">
        <v>4052</v>
      </c>
      <c r="M182" s="782">
        <v>4052</v>
      </c>
      <c r="N182" s="785">
        <v>100</v>
      </c>
    </row>
    <row r="183" spans="1:14" x14ac:dyDescent="0.3">
      <c r="A183" s="786" t="s">
        <v>716</v>
      </c>
      <c r="B183" s="781" t="s">
        <v>408</v>
      </c>
      <c r="C183" s="782">
        <v>0</v>
      </c>
      <c r="D183" s="782">
        <v>1277</v>
      </c>
      <c r="E183" s="782">
        <v>1277</v>
      </c>
      <c r="F183" s="794">
        <v>100</v>
      </c>
      <c r="G183" s="782">
        <v>0</v>
      </c>
      <c r="H183" s="782">
        <v>12</v>
      </c>
      <c r="I183" s="782">
        <v>12</v>
      </c>
      <c r="J183" s="794">
        <v>100</v>
      </c>
      <c r="K183" s="782">
        <v>0</v>
      </c>
      <c r="L183" s="784">
        <v>1289</v>
      </c>
      <c r="M183" s="782">
        <v>1289</v>
      </c>
      <c r="N183" s="785">
        <v>100</v>
      </c>
    </row>
    <row r="184" spans="1:14" x14ac:dyDescent="0.3">
      <c r="A184" s="786" t="s">
        <v>716</v>
      </c>
      <c r="B184" s="781" t="s">
        <v>723</v>
      </c>
      <c r="C184" s="782">
        <v>0</v>
      </c>
      <c r="D184" s="782">
        <v>554</v>
      </c>
      <c r="E184" s="782">
        <v>554</v>
      </c>
      <c r="F184" s="794">
        <v>100</v>
      </c>
      <c r="G184" s="782">
        <v>0</v>
      </c>
      <c r="H184" s="782">
        <v>0</v>
      </c>
      <c r="I184" s="782">
        <v>0</v>
      </c>
      <c r="J184" s="794">
        <v>0</v>
      </c>
      <c r="K184" s="782">
        <v>0</v>
      </c>
      <c r="L184" s="784">
        <v>554</v>
      </c>
      <c r="M184" s="782">
        <v>554</v>
      </c>
      <c r="N184" s="785">
        <v>100</v>
      </c>
    </row>
    <row r="185" spans="1:14" x14ac:dyDescent="0.3">
      <c r="A185" s="786" t="s">
        <v>716</v>
      </c>
      <c r="B185" s="781" t="s">
        <v>409</v>
      </c>
      <c r="C185" s="782">
        <v>0</v>
      </c>
      <c r="D185" s="782">
        <v>42</v>
      </c>
      <c r="E185" s="782">
        <v>42</v>
      </c>
      <c r="F185" s="794">
        <v>100</v>
      </c>
      <c r="G185" s="782">
        <v>0</v>
      </c>
      <c r="H185" s="782">
        <v>0</v>
      </c>
      <c r="I185" s="782">
        <v>0</v>
      </c>
      <c r="J185" s="794">
        <v>0</v>
      </c>
      <c r="K185" s="782">
        <v>0</v>
      </c>
      <c r="L185" s="784">
        <v>42</v>
      </c>
      <c r="M185" s="782">
        <v>42</v>
      </c>
      <c r="N185" s="785">
        <v>100</v>
      </c>
    </row>
    <row r="186" spans="1:14" x14ac:dyDescent="0.3">
      <c r="A186" s="786" t="s">
        <v>716</v>
      </c>
      <c r="B186" s="781" t="s">
        <v>425</v>
      </c>
      <c r="C186" s="782">
        <v>0</v>
      </c>
      <c r="D186" s="782">
        <v>72</v>
      </c>
      <c r="E186" s="782">
        <v>72</v>
      </c>
      <c r="F186" s="794">
        <v>100</v>
      </c>
      <c r="G186" s="782">
        <v>0</v>
      </c>
      <c r="H186" s="782">
        <v>0</v>
      </c>
      <c r="I186" s="782">
        <v>0</v>
      </c>
      <c r="J186" s="794">
        <v>0</v>
      </c>
      <c r="K186" s="782">
        <v>0</v>
      </c>
      <c r="L186" s="784">
        <v>72</v>
      </c>
      <c r="M186" s="782">
        <v>72</v>
      </c>
      <c r="N186" s="785">
        <v>100</v>
      </c>
    </row>
    <row r="187" spans="1:14" x14ac:dyDescent="0.3">
      <c r="A187" s="786" t="s">
        <v>716</v>
      </c>
      <c r="B187" s="781" t="s">
        <v>724</v>
      </c>
      <c r="C187" s="782">
        <v>0</v>
      </c>
      <c r="D187" s="782">
        <v>1</v>
      </c>
      <c r="E187" s="782">
        <v>1</v>
      </c>
      <c r="F187" s="794">
        <v>100</v>
      </c>
      <c r="G187" s="782">
        <v>0</v>
      </c>
      <c r="H187" s="782">
        <v>0</v>
      </c>
      <c r="I187" s="782">
        <v>0</v>
      </c>
      <c r="J187" s="794">
        <v>0</v>
      </c>
      <c r="K187" s="782">
        <v>0</v>
      </c>
      <c r="L187" s="784">
        <v>1</v>
      </c>
      <c r="M187" s="782">
        <v>1</v>
      </c>
      <c r="N187" s="785">
        <v>100</v>
      </c>
    </row>
    <row r="188" spans="1:14" x14ac:dyDescent="0.3">
      <c r="A188" s="786" t="s">
        <v>716</v>
      </c>
      <c r="B188" s="781" t="s">
        <v>718</v>
      </c>
      <c r="C188" s="782">
        <v>0</v>
      </c>
      <c r="D188" s="782">
        <v>6</v>
      </c>
      <c r="E188" s="782">
        <v>6</v>
      </c>
      <c r="F188" s="794">
        <v>100</v>
      </c>
      <c r="G188" s="782">
        <v>0</v>
      </c>
      <c r="H188" s="782">
        <v>0</v>
      </c>
      <c r="I188" s="782">
        <v>0</v>
      </c>
      <c r="J188" s="794">
        <v>0</v>
      </c>
      <c r="K188" s="782">
        <v>0</v>
      </c>
      <c r="L188" s="784">
        <v>6</v>
      </c>
      <c r="M188" s="782">
        <v>6</v>
      </c>
      <c r="N188" s="785">
        <v>100</v>
      </c>
    </row>
    <row r="189" spans="1:14" x14ac:dyDescent="0.3">
      <c r="A189" s="786" t="s">
        <v>748</v>
      </c>
      <c r="B189" s="787" t="s">
        <v>323</v>
      </c>
      <c r="C189" s="788">
        <v>526597</v>
      </c>
      <c r="D189" s="788">
        <v>507881</v>
      </c>
      <c r="E189" s="788">
        <v>496291</v>
      </c>
      <c r="F189" s="795">
        <v>97.717969366839867</v>
      </c>
      <c r="G189" s="788">
        <v>23151</v>
      </c>
      <c r="H189" s="788">
        <v>13587</v>
      </c>
      <c r="I189" s="788">
        <v>13568</v>
      </c>
      <c r="J189" s="795">
        <v>99.860160447486564</v>
      </c>
      <c r="K189" s="788">
        <v>549748</v>
      </c>
      <c r="L189" s="790">
        <v>521468</v>
      </c>
      <c r="M189" s="788">
        <v>509859</v>
      </c>
      <c r="N189" s="791">
        <v>97.773784776822353</v>
      </c>
    </row>
    <row r="190" spans="1:14" x14ac:dyDescent="0.3">
      <c r="A190" s="786" t="s">
        <v>716</v>
      </c>
      <c r="B190" s="781" t="s">
        <v>714</v>
      </c>
      <c r="C190" s="782">
        <v>0</v>
      </c>
      <c r="D190" s="782">
        <v>788</v>
      </c>
      <c r="E190" s="782">
        <v>740</v>
      </c>
      <c r="F190" s="794">
        <v>93.90862944162437</v>
      </c>
      <c r="G190" s="782">
        <v>0</v>
      </c>
      <c r="H190" s="782">
        <v>0</v>
      </c>
      <c r="I190" s="782">
        <v>0</v>
      </c>
      <c r="J190" s="794">
        <v>0</v>
      </c>
      <c r="K190" s="782">
        <v>0</v>
      </c>
      <c r="L190" s="784">
        <v>788</v>
      </c>
      <c r="M190" s="782">
        <v>740</v>
      </c>
      <c r="N190" s="785">
        <v>93.90862944162437</v>
      </c>
    </row>
    <row r="191" spans="1:14" x14ac:dyDescent="0.3">
      <c r="A191" s="786" t="s">
        <v>716</v>
      </c>
      <c r="B191" s="781" t="s">
        <v>715</v>
      </c>
      <c r="C191" s="782">
        <v>0</v>
      </c>
      <c r="D191" s="782">
        <v>348</v>
      </c>
      <c r="E191" s="782">
        <v>348</v>
      </c>
      <c r="F191" s="794">
        <v>100</v>
      </c>
      <c r="G191" s="782">
        <v>0</v>
      </c>
      <c r="H191" s="782">
        <v>803</v>
      </c>
      <c r="I191" s="782">
        <v>306</v>
      </c>
      <c r="J191" s="794">
        <v>38.107098381070983</v>
      </c>
      <c r="K191" s="782">
        <v>0</v>
      </c>
      <c r="L191" s="784">
        <v>1151</v>
      </c>
      <c r="M191" s="782">
        <v>654</v>
      </c>
      <c r="N191" s="785">
        <v>56.820156385751517</v>
      </c>
    </row>
    <row r="192" spans="1:14" x14ac:dyDescent="0.3">
      <c r="A192" s="786" t="s">
        <v>716</v>
      </c>
      <c r="B192" s="781" t="s">
        <v>341</v>
      </c>
      <c r="C192" s="782">
        <v>0</v>
      </c>
      <c r="D192" s="782">
        <v>889</v>
      </c>
      <c r="E192" s="782">
        <v>881</v>
      </c>
      <c r="F192" s="794">
        <v>99.100112485939263</v>
      </c>
      <c r="G192" s="782">
        <v>0</v>
      </c>
      <c r="H192" s="782">
        <v>2528</v>
      </c>
      <c r="I192" s="782">
        <v>2161</v>
      </c>
      <c r="J192" s="794">
        <v>85.48259493670885</v>
      </c>
      <c r="K192" s="782">
        <v>0</v>
      </c>
      <c r="L192" s="784">
        <v>3417</v>
      </c>
      <c r="M192" s="782">
        <v>3042</v>
      </c>
      <c r="N192" s="785">
        <v>89.025460930640904</v>
      </c>
    </row>
    <row r="193" spans="1:14" x14ac:dyDescent="0.3">
      <c r="A193" s="786" t="s">
        <v>716</v>
      </c>
      <c r="B193" s="781" t="s">
        <v>343</v>
      </c>
      <c r="C193" s="782">
        <v>0</v>
      </c>
      <c r="D193" s="782">
        <v>4180</v>
      </c>
      <c r="E193" s="782">
        <v>4119</v>
      </c>
      <c r="F193" s="794">
        <v>98.540669856459331</v>
      </c>
      <c r="G193" s="782">
        <v>0</v>
      </c>
      <c r="H193" s="782">
        <v>27943</v>
      </c>
      <c r="I193" s="782">
        <v>12133</v>
      </c>
      <c r="J193" s="794">
        <v>43.420534659843248</v>
      </c>
      <c r="K193" s="782">
        <v>0</v>
      </c>
      <c r="L193" s="784">
        <v>32123</v>
      </c>
      <c r="M193" s="782">
        <v>16252</v>
      </c>
      <c r="N193" s="785">
        <v>50.593033029293657</v>
      </c>
    </row>
    <row r="194" spans="1:14" x14ac:dyDescent="0.3">
      <c r="A194" s="786" t="s">
        <v>716</v>
      </c>
      <c r="B194" s="781" t="s">
        <v>345</v>
      </c>
      <c r="C194" s="782">
        <v>0</v>
      </c>
      <c r="D194" s="782">
        <v>103026</v>
      </c>
      <c r="E194" s="782">
        <v>34683</v>
      </c>
      <c r="F194" s="794">
        <v>33.664317745035234</v>
      </c>
      <c r="G194" s="782">
        <v>0</v>
      </c>
      <c r="H194" s="782">
        <v>23160</v>
      </c>
      <c r="I194" s="782">
        <v>23116</v>
      </c>
      <c r="J194" s="794">
        <v>99.810017271157164</v>
      </c>
      <c r="K194" s="782">
        <v>0</v>
      </c>
      <c r="L194" s="784">
        <v>126186</v>
      </c>
      <c r="M194" s="782">
        <v>57799</v>
      </c>
      <c r="N194" s="785">
        <v>45.804605899228122</v>
      </c>
    </row>
    <row r="195" spans="1:14" x14ac:dyDescent="0.3">
      <c r="A195" s="786" t="s">
        <v>716</v>
      </c>
      <c r="B195" s="781" t="s">
        <v>742</v>
      </c>
      <c r="C195" s="782">
        <v>0</v>
      </c>
      <c r="D195" s="782">
        <v>0</v>
      </c>
      <c r="E195" s="782">
        <v>0</v>
      </c>
      <c r="F195" s="794">
        <v>0</v>
      </c>
      <c r="G195" s="782">
        <v>0</v>
      </c>
      <c r="H195" s="782">
        <v>0</v>
      </c>
      <c r="I195" s="782">
        <v>0</v>
      </c>
      <c r="J195" s="794">
        <v>0</v>
      </c>
      <c r="K195" s="782">
        <v>0</v>
      </c>
      <c r="L195" s="784">
        <v>0</v>
      </c>
      <c r="M195" s="782">
        <v>0</v>
      </c>
      <c r="N195" s="785">
        <v>0</v>
      </c>
    </row>
    <row r="196" spans="1:14" x14ac:dyDescent="0.3">
      <c r="A196" s="786" t="s">
        <v>716</v>
      </c>
      <c r="B196" s="781" t="s">
        <v>354</v>
      </c>
      <c r="C196" s="782">
        <v>0</v>
      </c>
      <c r="D196" s="782">
        <v>1936</v>
      </c>
      <c r="E196" s="782">
        <v>1935</v>
      </c>
      <c r="F196" s="794">
        <v>99.948347107438025</v>
      </c>
      <c r="G196" s="782">
        <v>0</v>
      </c>
      <c r="H196" s="782">
        <v>0</v>
      </c>
      <c r="I196" s="782">
        <v>0</v>
      </c>
      <c r="J196" s="794">
        <v>0</v>
      </c>
      <c r="K196" s="782">
        <v>0</v>
      </c>
      <c r="L196" s="784">
        <v>1936</v>
      </c>
      <c r="M196" s="782">
        <v>1935</v>
      </c>
      <c r="N196" s="785">
        <v>99.948347107438025</v>
      </c>
    </row>
    <row r="197" spans="1:14" x14ac:dyDescent="0.3">
      <c r="A197" s="786" t="s">
        <v>716</v>
      </c>
      <c r="B197" s="781" t="s">
        <v>356</v>
      </c>
      <c r="C197" s="782">
        <v>0</v>
      </c>
      <c r="D197" s="782">
        <v>285</v>
      </c>
      <c r="E197" s="782">
        <v>285</v>
      </c>
      <c r="F197" s="794">
        <v>100</v>
      </c>
      <c r="G197" s="782">
        <v>0</v>
      </c>
      <c r="H197" s="782">
        <v>0</v>
      </c>
      <c r="I197" s="782">
        <v>0</v>
      </c>
      <c r="J197" s="794">
        <v>0</v>
      </c>
      <c r="K197" s="782">
        <v>0</v>
      </c>
      <c r="L197" s="784">
        <v>285</v>
      </c>
      <c r="M197" s="782">
        <v>285</v>
      </c>
      <c r="N197" s="785">
        <v>100</v>
      </c>
    </row>
    <row r="198" spans="1:14" x14ac:dyDescent="0.3">
      <c r="A198" s="786" t="s">
        <v>716</v>
      </c>
      <c r="B198" s="781" t="s">
        <v>357</v>
      </c>
      <c r="C198" s="782">
        <v>0</v>
      </c>
      <c r="D198" s="782">
        <v>83</v>
      </c>
      <c r="E198" s="782">
        <v>83</v>
      </c>
      <c r="F198" s="794">
        <v>100</v>
      </c>
      <c r="G198" s="782">
        <v>0</v>
      </c>
      <c r="H198" s="782">
        <v>0</v>
      </c>
      <c r="I198" s="782">
        <v>0</v>
      </c>
      <c r="J198" s="794">
        <v>0</v>
      </c>
      <c r="K198" s="782">
        <v>0</v>
      </c>
      <c r="L198" s="784">
        <v>83</v>
      </c>
      <c r="M198" s="782">
        <v>83</v>
      </c>
      <c r="N198" s="785">
        <v>100</v>
      </c>
    </row>
    <row r="199" spans="1:14" x14ac:dyDescent="0.3">
      <c r="A199" s="786" t="s">
        <v>716</v>
      </c>
      <c r="B199" s="781" t="s">
        <v>360</v>
      </c>
      <c r="C199" s="782">
        <v>0</v>
      </c>
      <c r="D199" s="782">
        <v>12</v>
      </c>
      <c r="E199" s="782">
        <v>13</v>
      </c>
      <c r="F199" s="794">
        <v>108.33333333333333</v>
      </c>
      <c r="G199" s="782">
        <v>0</v>
      </c>
      <c r="H199" s="782">
        <v>0</v>
      </c>
      <c r="I199" s="782">
        <v>0</v>
      </c>
      <c r="J199" s="794">
        <v>0</v>
      </c>
      <c r="K199" s="782">
        <v>0</v>
      </c>
      <c r="L199" s="784">
        <v>12</v>
      </c>
      <c r="M199" s="782">
        <v>13</v>
      </c>
      <c r="N199" s="785">
        <v>108.33333333333333</v>
      </c>
    </row>
    <row r="200" spans="1:14" x14ac:dyDescent="0.3">
      <c r="A200" s="786" t="s">
        <v>716</v>
      </c>
      <c r="B200" s="781" t="s">
        <v>405</v>
      </c>
      <c r="C200" s="782">
        <v>0</v>
      </c>
      <c r="D200" s="782">
        <v>5322</v>
      </c>
      <c r="E200" s="782">
        <v>5322</v>
      </c>
      <c r="F200" s="794">
        <v>100</v>
      </c>
      <c r="G200" s="782">
        <v>0</v>
      </c>
      <c r="H200" s="782">
        <v>4334</v>
      </c>
      <c r="I200" s="782">
        <v>4333</v>
      </c>
      <c r="J200" s="794">
        <v>99.976926626672821</v>
      </c>
      <c r="K200" s="782">
        <v>0</v>
      </c>
      <c r="L200" s="784">
        <v>9656</v>
      </c>
      <c r="M200" s="782">
        <v>9655</v>
      </c>
      <c r="N200" s="785">
        <v>99.989643744821876</v>
      </c>
    </row>
    <row r="201" spans="1:14" x14ac:dyDescent="0.3">
      <c r="A201" s="786" t="s">
        <v>716</v>
      </c>
      <c r="B201" s="781" t="s">
        <v>721</v>
      </c>
      <c r="C201" s="782">
        <v>0</v>
      </c>
      <c r="D201" s="782">
        <v>893</v>
      </c>
      <c r="E201" s="782">
        <v>894</v>
      </c>
      <c r="F201" s="794">
        <v>100.11198208286673</v>
      </c>
      <c r="G201" s="782">
        <v>0</v>
      </c>
      <c r="H201" s="782">
        <v>765</v>
      </c>
      <c r="I201" s="782">
        <v>765</v>
      </c>
      <c r="J201" s="794">
        <v>100</v>
      </c>
      <c r="K201" s="782">
        <v>0</v>
      </c>
      <c r="L201" s="784">
        <v>1658</v>
      </c>
      <c r="M201" s="782">
        <v>1659</v>
      </c>
      <c r="N201" s="785">
        <v>100.06031363088057</v>
      </c>
    </row>
    <row r="202" spans="1:14" x14ac:dyDescent="0.3">
      <c r="A202" s="786" t="s">
        <v>716</v>
      </c>
      <c r="B202" s="781" t="s">
        <v>722</v>
      </c>
      <c r="C202" s="782">
        <v>0</v>
      </c>
      <c r="D202" s="782">
        <v>211</v>
      </c>
      <c r="E202" s="782">
        <v>211</v>
      </c>
      <c r="F202" s="794">
        <v>100</v>
      </c>
      <c r="G202" s="782">
        <v>0</v>
      </c>
      <c r="H202" s="782">
        <v>1398</v>
      </c>
      <c r="I202" s="782">
        <v>1398</v>
      </c>
      <c r="J202" s="794">
        <v>100</v>
      </c>
      <c r="K202" s="782">
        <v>0</v>
      </c>
      <c r="L202" s="784">
        <v>1609</v>
      </c>
      <c r="M202" s="782">
        <v>1609</v>
      </c>
      <c r="N202" s="785">
        <v>100</v>
      </c>
    </row>
    <row r="203" spans="1:14" x14ac:dyDescent="0.3">
      <c r="A203" s="786" t="s">
        <v>716</v>
      </c>
      <c r="B203" s="781" t="s">
        <v>407</v>
      </c>
      <c r="C203" s="782">
        <v>0</v>
      </c>
      <c r="D203" s="782">
        <v>58</v>
      </c>
      <c r="E203" s="782">
        <v>58</v>
      </c>
      <c r="F203" s="794">
        <v>100</v>
      </c>
      <c r="G203" s="782">
        <v>0</v>
      </c>
      <c r="H203" s="782">
        <v>0</v>
      </c>
      <c r="I203" s="782">
        <v>0</v>
      </c>
      <c r="J203" s="794">
        <v>0</v>
      </c>
      <c r="K203" s="782">
        <v>0</v>
      </c>
      <c r="L203" s="784">
        <v>58</v>
      </c>
      <c r="M203" s="782">
        <v>58</v>
      </c>
      <c r="N203" s="785">
        <v>100</v>
      </c>
    </row>
    <row r="204" spans="1:14" x14ac:dyDescent="0.3">
      <c r="A204" s="786" t="s">
        <v>716</v>
      </c>
      <c r="B204" s="781" t="s">
        <v>408</v>
      </c>
      <c r="C204" s="782">
        <v>0</v>
      </c>
      <c r="D204" s="782">
        <v>14</v>
      </c>
      <c r="E204" s="782">
        <v>14</v>
      </c>
      <c r="F204" s="794">
        <v>100</v>
      </c>
      <c r="G204" s="782">
        <v>0</v>
      </c>
      <c r="H204" s="782">
        <v>0</v>
      </c>
      <c r="I204" s="782">
        <v>0</v>
      </c>
      <c r="J204" s="794">
        <v>0</v>
      </c>
      <c r="K204" s="782">
        <v>0</v>
      </c>
      <c r="L204" s="784">
        <v>14</v>
      </c>
      <c r="M204" s="782">
        <v>14</v>
      </c>
      <c r="N204" s="785">
        <v>100</v>
      </c>
    </row>
    <row r="205" spans="1:14" x14ac:dyDescent="0.3">
      <c r="A205" s="786" t="s">
        <v>716</v>
      </c>
      <c r="B205" s="781" t="s">
        <v>723</v>
      </c>
      <c r="C205" s="782">
        <v>0</v>
      </c>
      <c r="D205" s="782">
        <v>11</v>
      </c>
      <c r="E205" s="782">
        <v>11</v>
      </c>
      <c r="F205" s="794">
        <v>100</v>
      </c>
      <c r="G205" s="782">
        <v>0</v>
      </c>
      <c r="H205" s="782">
        <v>0</v>
      </c>
      <c r="I205" s="782">
        <v>0</v>
      </c>
      <c r="J205" s="794">
        <v>0</v>
      </c>
      <c r="K205" s="782">
        <v>0</v>
      </c>
      <c r="L205" s="784">
        <v>11</v>
      </c>
      <c r="M205" s="782">
        <v>11</v>
      </c>
      <c r="N205" s="785">
        <v>100</v>
      </c>
    </row>
    <row r="206" spans="1:14" x14ac:dyDescent="0.3">
      <c r="A206" s="786" t="s">
        <v>716</v>
      </c>
      <c r="B206" s="781" t="s">
        <v>718</v>
      </c>
      <c r="C206" s="782">
        <v>0</v>
      </c>
      <c r="D206" s="782">
        <v>59</v>
      </c>
      <c r="E206" s="782">
        <v>59</v>
      </c>
      <c r="F206" s="794">
        <v>100</v>
      </c>
      <c r="G206" s="782">
        <v>0</v>
      </c>
      <c r="H206" s="782">
        <v>0</v>
      </c>
      <c r="I206" s="782">
        <v>0</v>
      </c>
      <c r="J206" s="794">
        <v>0</v>
      </c>
      <c r="K206" s="782">
        <v>0</v>
      </c>
      <c r="L206" s="784">
        <v>59</v>
      </c>
      <c r="M206" s="782">
        <v>59</v>
      </c>
      <c r="N206" s="785">
        <v>100</v>
      </c>
    </row>
    <row r="207" spans="1:14" x14ac:dyDescent="0.3">
      <c r="A207" s="786" t="s">
        <v>749</v>
      </c>
      <c r="B207" s="787" t="s">
        <v>323</v>
      </c>
      <c r="C207" s="788">
        <v>56662</v>
      </c>
      <c r="D207" s="788">
        <v>78588</v>
      </c>
      <c r="E207" s="788">
        <v>78497</v>
      </c>
      <c r="F207" s="795">
        <v>99.88420624013844</v>
      </c>
      <c r="G207" s="788">
        <v>942</v>
      </c>
      <c r="H207" s="788">
        <v>2604</v>
      </c>
      <c r="I207" s="788">
        <v>2605</v>
      </c>
      <c r="J207" s="795">
        <v>100.0384024577573</v>
      </c>
      <c r="K207" s="788">
        <v>57604</v>
      </c>
      <c r="L207" s="790">
        <v>81192</v>
      </c>
      <c r="M207" s="788">
        <v>81102</v>
      </c>
      <c r="N207" s="791">
        <v>99.889151640555724</v>
      </c>
    </row>
    <row r="208" spans="1:14" x14ac:dyDescent="0.3">
      <c r="A208" s="786" t="s">
        <v>716</v>
      </c>
      <c r="B208" s="781" t="s">
        <v>750</v>
      </c>
      <c r="C208" s="782">
        <v>6800</v>
      </c>
      <c r="D208" s="782">
        <v>0</v>
      </c>
      <c r="E208" s="782">
        <v>0</v>
      </c>
      <c r="F208" s="794">
        <v>0</v>
      </c>
      <c r="G208" s="782">
        <v>0</v>
      </c>
      <c r="H208" s="782">
        <v>0</v>
      </c>
      <c r="I208" s="782">
        <v>0</v>
      </c>
      <c r="J208" s="794">
        <v>0</v>
      </c>
      <c r="K208" s="782">
        <v>6800</v>
      </c>
      <c r="L208" s="784">
        <v>0</v>
      </c>
      <c r="M208" s="782">
        <v>0</v>
      </c>
      <c r="N208" s="785">
        <v>0</v>
      </c>
    </row>
    <row r="209" spans="1:14" x14ac:dyDescent="0.3">
      <c r="A209" s="786" t="s">
        <v>716</v>
      </c>
      <c r="B209" s="781" t="s">
        <v>714</v>
      </c>
      <c r="C209" s="782">
        <v>0</v>
      </c>
      <c r="D209" s="782">
        <v>5</v>
      </c>
      <c r="E209" s="782">
        <v>5</v>
      </c>
      <c r="F209" s="794">
        <v>100</v>
      </c>
      <c r="G209" s="782">
        <v>0</v>
      </c>
      <c r="H209" s="782">
        <v>0</v>
      </c>
      <c r="I209" s="782">
        <v>0</v>
      </c>
      <c r="J209" s="794">
        <v>0</v>
      </c>
      <c r="K209" s="782">
        <v>0</v>
      </c>
      <c r="L209" s="784">
        <v>5</v>
      </c>
      <c r="M209" s="782">
        <v>5</v>
      </c>
      <c r="N209" s="785">
        <v>100</v>
      </c>
    </row>
    <row r="210" spans="1:14" x14ac:dyDescent="0.3">
      <c r="A210" s="786" t="s">
        <v>716</v>
      </c>
      <c r="B210" s="781" t="s">
        <v>715</v>
      </c>
      <c r="C210" s="782">
        <v>0</v>
      </c>
      <c r="D210" s="782">
        <v>0</v>
      </c>
      <c r="E210" s="782">
        <v>0</v>
      </c>
      <c r="F210" s="794">
        <v>0</v>
      </c>
      <c r="G210" s="782">
        <v>0</v>
      </c>
      <c r="H210" s="782">
        <v>7</v>
      </c>
      <c r="I210" s="782">
        <v>7</v>
      </c>
      <c r="J210" s="794">
        <v>100</v>
      </c>
      <c r="K210" s="782">
        <v>0</v>
      </c>
      <c r="L210" s="784">
        <v>7</v>
      </c>
      <c r="M210" s="782">
        <v>7</v>
      </c>
      <c r="N210" s="785">
        <v>100</v>
      </c>
    </row>
    <row r="211" spans="1:14" x14ac:dyDescent="0.3">
      <c r="A211" s="786" t="s">
        <v>716</v>
      </c>
      <c r="B211" s="781" t="s">
        <v>341</v>
      </c>
      <c r="C211" s="782">
        <v>0</v>
      </c>
      <c r="D211" s="782">
        <v>0</v>
      </c>
      <c r="E211" s="782">
        <v>0</v>
      </c>
      <c r="F211" s="794">
        <v>0</v>
      </c>
      <c r="G211" s="782">
        <v>0</v>
      </c>
      <c r="H211" s="782">
        <v>105</v>
      </c>
      <c r="I211" s="782">
        <v>105</v>
      </c>
      <c r="J211" s="794">
        <v>100</v>
      </c>
      <c r="K211" s="782">
        <v>0</v>
      </c>
      <c r="L211" s="784">
        <v>105</v>
      </c>
      <c r="M211" s="782">
        <v>105</v>
      </c>
      <c r="N211" s="785">
        <v>100</v>
      </c>
    </row>
    <row r="212" spans="1:14" x14ac:dyDescent="0.3">
      <c r="A212" s="786" t="s">
        <v>716</v>
      </c>
      <c r="B212" s="781" t="s">
        <v>343</v>
      </c>
      <c r="C212" s="782">
        <v>0</v>
      </c>
      <c r="D212" s="782">
        <v>48</v>
      </c>
      <c r="E212" s="782">
        <v>48</v>
      </c>
      <c r="F212" s="794">
        <v>100</v>
      </c>
      <c r="G212" s="782">
        <v>0</v>
      </c>
      <c r="H212" s="782">
        <v>114</v>
      </c>
      <c r="I212" s="782">
        <v>93</v>
      </c>
      <c r="J212" s="794">
        <v>81.578947368421055</v>
      </c>
      <c r="K212" s="782">
        <v>0</v>
      </c>
      <c r="L212" s="784">
        <v>162</v>
      </c>
      <c r="M212" s="782">
        <v>141</v>
      </c>
      <c r="N212" s="785">
        <v>87.037037037037038</v>
      </c>
    </row>
    <row r="213" spans="1:14" x14ac:dyDescent="0.3">
      <c r="A213" s="786" t="s">
        <v>716</v>
      </c>
      <c r="B213" s="781" t="s">
        <v>345</v>
      </c>
      <c r="C213" s="782">
        <v>0</v>
      </c>
      <c r="D213" s="782">
        <v>237</v>
      </c>
      <c r="E213" s="782">
        <v>237</v>
      </c>
      <c r="F213" s="794">
        <v>100</v>
      </c>
      <c r="G213" s="782">
        <v>0</v>
      </c>
      <c r="H213" s="782">
        <v>280</v>
      </c>
      <c r="I213" s="782">
        <v>280</v>
      </c>
      <c r="J213" s="794">
        <v>100</v>
      </c>
      <c r="K213" s="782">
        <v>0</v>
      </c>
      <c r="L213" s="784">
        <v>517</v>
      </c>
      <c r="M213" s="782">
        <v>517</v>
      </c>
      <c r="N213" s="785">
        <v>100</v>
      </c>
    </row>
    <row r="214" spans="1:14" x14ac:dyDescent="0.3">
      <c r="A214" s="786" t="s">
        <v>716</v>
      </c>
      <c r="B214" s="781" t="s">
        <v>726</v>
      </c>
      <c r="C214" s="782">
        <v>0</v>
      </c>
      <c r="D214" s="782">
        <v>1331</v>
      </c>
      <c r="E214" s="782">
        <v>1331</v>
      </c>
      <c r="F214" s="794">
        <v>100</v>
      </c>
      <c r="G214" s="782">
        <v>0</v>
      </c>
      <c r="H214" s="782">
        <v>0</v>
      </c>
      <c r="I214" s="782">
        <v>0</v>
      </c>
      <c r="J214" s="794">
        <v>0</v>
      </c>
      <c r="K214" s="782">
        <v>0</v>
      </c>
      <c r="L214" s="784">
        <v>1331</v>
      </c>
      <c r="M214" s="782">
        <v>1331</v>
      </c>
      <c r="N214" s="785">
        <v>100</v>
      </c>
    </row>
    <row r="215" spans="1:14" x14ac:dyDescent="0.3">
      <c r="A215" s="786" t="s">
        <v>716</v>
      </c>
      <c r="B215" s="781" t="s">
        <v>751</v>
      </c>
      <c r="C215" s="782">
        <v>0</v>
      </c>
      <c r="D215" s="782">
        <v>3106</v>
      </c>
      <c r="E215" s="782">
        <v>3106</v>
      </c>
      <c r="F215" s="794">
        <v>100</v>
      </c>
      <c r="G215" s="782">
        <v>0</v>
      </c>
      <c r="H215" s="782">
        <v>12</v>
      </c>
      <c r="I215" s="782">
        <v>12</v>
      </c>
      <c r="J215" s="794">
        <v>100</v>
      </c>
      <c r="K215" s="782">
        <v>0</v>
      </c>
      <c r="L215" s="784">
        <v>3118</v>
      </c>
      <c r="M215" s="782">
        <v>3118</v>
      </c>
      <c r="N215" s="785">
        <v>100</v>
      </c>
    </row>
    <row r="216" spans="1:14" x14ac:dyDescent="0.3">
      <c r="A216" s="786" t="s">
        <v>716</v>
      </c>
      <c r="B216" s="781" t="s">
        <v>354</v>
      </c>
      <c r="C216" s="782">
        <v>0</v>
      </c>
      <c r="D216" s="782">
        <v>36895</v>
      </c>
      <c r="E216" s="782">
        <v>36895</v>
      </c>
      <c r="F216" s="794">
        <v>100</v>
      </c>
      <c r="G216" s="782">
        <v>160707</v>
      </c>
      <c r="H216" s="782">
        <v>86522</v>
      </c>
      <c r="I216" s="782">
        <v>86522</v>
      </c>
      <c r="J216" s="794">
        <v>100</v>
      </c>
      <c r="K216" s="782">
        <v>160707</v>
      </c>
      <c r="L216" s="784">
        <v>123417</v>
      </c>
      <c r="M216" s="782">
        <v>123417</v>
      </c>
      <c r="N216" s="785">
        <v>100</v>
      </c>
    </row>
    <row r="217" spans="1:14" x14ac:dyDescent="0.3">
      <c r="A217" s="786" t="s">
        <v>716</v>
      </c>
      <c r="B217" s="781" t="s">
        <v>356</v>
      </c>
      <c r="C217" s="782">
        <v>0</v>
      </c>
      <c r="D217" s="782">
        <v>5728</v>
      </c>
      <c r="E217" s="782">
        <v>5728</v>
      </c>
      <c r="F217" s="794">
        <v>100</v>
      </c>
      <c r="G217" s="782">
        <v>21573</v>
      </c>
      <c r="H217" s="782">
        <v>9362</v>
      </c>
      <c r="I217" s="782">
        <v>9362</v>
      </c>
      <c r="J217" s="794">
        <v>100</v>
      </c>
      <c r="K217" s="782">
        <v>21573</v>
      </c>
      <c r="L217" s="784">
        <v>15090</v>
      </c>
      <c r="M217" s="782">
        <v>15090</v>
      </c>
      <c r="N217" s="785">
        <v>100</v>
      </c>
    </row>
    <row r="218" spans="1:14" x14ac:dyDescent="0.3">
      <c r="A218" s="786" t="s">
        <v>716</v>
      </c>
      <c r="B218" s="781" t="s">
        <v>357</v>
      </c>
      <c r="C218" s="782">
        <v>0</v>
      </c>
      <c r="D218" s="782">
        <v>87</v>
      </c>
      <c r="E218" s="782">
        <v>87</v>
      </c>
      <c r="F218" s="794">
        <v>100</v>
      </c>
      <c r="G218" s="782">
        <v>4126</v>
      </c>
      <c r="H218" s="782">
        <v>1</v>
      </c>
      <c r="I218" s="782">
        <v>1</v>
      </c>
      <c r="J218" s="794">
        <v>100</v>
      </c>
      <c r="K218" s="782">
        <v>4126</v>
      </c>
      <c r="L218" s="784">
        <v>88</v>
      </c>
      <c r="M218" s="782">
        <v>88</v>
      </c>
      <c r="N218" s="785">
        <v>100</v>
      </c>
    </row>
    <row r="219" spans="1:14" x14ac:dyDescent="0.3">
      <c r="A219" s="786" t="s">
        <v>716</v>
      </c>
      <c r="B219" s="781" t="s">
        <v>358</v>
      </c>
      <c r="C219" s="782">
        <v>0</v>
      </c>
      <c r="D219" s="782">
        <v>0</v>
      </c>
      <c r="E219" s="782">
        <v>0</v>
      </c>
      <c r="F219" s="794">
        <v>0</v>
      </c>
      <c r="G219" s="782">
        <v>90430</v>
      </c>
      <c r="H219" s="782">
        <v>0</v>
      </c>
      <c r="I219" s="782">
        <v>0</v>
      </c>
      <c r="J219" s="794">
        <v>0</v>
      </c>
      <c r="K219" s="782">
        <v>90430</v>
      </c>
      <c r="L219" s="784">
        <v>0</v>
      </c>
      <c r="M219" s="782">
        <v>0</v>
      </c>
      <c r="N219" s="785">
        <v>0</v>
      </c>
    </row>
    <row r="220" spans="1:14" x14ac:dyDescent="0.3">
      <c r="A220" s="786" t="s">
        <v>716</v>
      </c>
      <c r="B220" s="781" t="s">
        <v>359</v>
      </c>
      <c r="C220" s="782">
        <v>0</v>
      </c>
      <c r="D220" s="782">
        <v>0</v>
      </c>
      <c r="E220" s="782">
        <v>0</v>
      </c>
      <c r="F220" s="794">
        <v>0</v>
      </c>
      <c r="G220" s="782">
        <v>11646</v>
      </c>
      <c r="H220" s="782">
        <v>0</v>
      </c>
      <c r="I220" s="782">
        <v>0</v>
      </c>
      <c r="J220" s="796">
        <v>0</v>
      </c>
      <c r="K220" s="782">
        <v>11646</v>
      </c>
      <c r="L220" s="784">
        <v>0</v>
      </c>
      <c r="M220" s="782">
        <v>0</v>
      </c>
      <c r="N220" s="785">
        <v>0</v>
      </c>
    </row>
    <row r="221" spans="1:14" x14ac:dyDescent="0.3">
      <c r="A221" s="786" t="s">
        <v>716</v>
      </c>
      <c r="B221" s="781" t="s">
        <v>360</v>
      </c>
      <c r="C221" s="782">
        <v>0</v>
      </c>
      <c r="D221" s="782">
        <v>55</v>
      </c>
      <c r="E221" s="782">
        <v>55</v>
      </c>
      <c r="F221" s="794">
        <v>100</v>
      </c>
      <c r="G221" s="782">
        <v>0</v>
      </c>
      <c r="H221" s="782">
        <v>0</v>
      </c>
      <c r="I221" s="782">
        <v>0</v>
      </c>
      <c r="J221" s="794">
        <v>0</v>
      </c>
      <c r="K221" s="782">
        <v>0</v>
      </c>
      <c r="L221" s="784">
        <v>55</v>
      </c>
      <c r="M221" s="782">
        <v>55</v>
      </c>
      <c r="N221" s="785">
        <v>100</v>
      </c>
    </row>
    <row r="222" spans="1:14" x14ac:dyDescent="0.3">
      <c r="A222" s="786" t="s">
        <v>716</v>
      </c>
      <c r="B222" s="781" t="s">
        <v>361</v>
      </c>
      <c r="C222" s="782">
        <v>0</v>
      </c>
      <c r="D222" s="782">
        <v>9</v>
      </c>
      <c r="E222" s="782">
        <v>9</v>
      </c>
      <c r="F222" s="794">
        <v>100</v>
      </c>
      <c r="G222" s="782">
        <v>0</v>
      </c>
      <c r="H222" s="782">
        <v>0</v>
      </c>
      <c r="I222" s="782">
        <v>0</v>
      </c>
      <c r="J222" s="794">
        <v>0</v>
      </c>
      <c r="K222" s="782">
        <v>0</v>
      </c>
      <c r="L222" s="784">
        <v>9</v>
      </c>
      <c r="M222" s="782">
        <v>9</v>
      </c>
      <c r="N222" s="785">
        <v>100</v>
      </c>
    </row>
    <row r="223" spans="1:14" x14ac:dyDescent="0.3">
      <c r="A223" s="786" t="s">
        <v>716</v>
      </c>
      <c r="B223" s="781" t="s">
        <v>362</v>
      </c>
      <c r="C223" s="782">
        <v>0</v>
      </c>
      <c r="D223" s="782">
        <v>14</v>
      </c>
      <c r="E223" s="782">
        <v>14</v>
      </c>
      <c r="F223" s="794">
        <v>100</v>
      </c>
      <c r="G223" s="782">
        <v>0</v>
      </c>
      <c r="H223" s="782">
        <v>0</v>
      </c>
      <c r="I223" s="782">
        <v>0</v>
      </c>
      <c r="J223" s="794">
        <v>0</v>
      </c>
      <c r="K223" s="782">
        <v>0</v>
      </c>
      <c r="L223" s="784">
        <v>14</v>
      </c>
      <c r="M223" s="782">
        <v>14</v>
      </c>
      <c r="N223" s="785">
        <v>100</v>
      </c>
    </row>
    <row r="224" spans="1:14" x14ac:dyDescent="0.3">
      <c r="A224" s="786" t="s">
        <v>716</v>
      </c>
      <c r="B224" s="781" t="s">
        <v>403</v>
      </c>
      <c r="C224" s="782">
        <v>5967</v>
      </c>
      <c r="D224" s="782">
        <v>3599</v>
      </c>
      <c r="E224" s="782">
        <v>3598</v>
      </c>
      <c r="F224" s="794">
        <v>99.972214504028898</v>
      </c>
      <c r="G224" s="782">
        <v>175360</v>
      </c>
      <c r="H224" s="782">
        <v>0</v>
      </c>
      <c r="I224" s="782">
        <v>0</v>
      </c>
      <c r="J224" s="794">
        <v>0</v>
      </c>
      <c r="K224" s="782">
        <v>181327</v>
      </c>
      <c r="L224" s="784">
        <v>3599</v>
      </c>
      <c r="M224" s="782">
        <v>3598</v>
      </c>
      <c r="N224" s="785">
        <v>99.972214504028898</v>
      </c>
    </row>
    <row r="225" spans="1:14" x14ac:dyDescent="0.3">
      <c r="A225" s="786" t="s">
        <v>716</v>
      </c>
      <c r="B225" s="781" t="s">
        <v>720</v>
      </c>
      <c r="C225" s="782">
        <v>324</v>
      </c>
      <c r="D225" s="782">
        <v>510</v>
      </c>
      <c r="E225" s="782">
        <v>510</v>
      </c>
      <c r="F225" s="794">
        <v>100</v>
      </c>
      <c r="G225" s="782">
        <v>31175</v>
      </c>
      <c r="H225" s="782">
        <v>0</v>
      </c>
      <c r="I225" s="782">
        <v>0</v>
      </c>
      <c r="J225" s="794">
        <v>0</v>
      </c>
      <c r="K225" s="782">
        <v>31499</v>
      </c>
      <c r="L225" s="784">
        <v>510</v>
      </c>
      <c r="M225" s="782">
        <v>510</v>
      </c>
      <c r="N225" s="785">
        <v>100</v>
      </c>
    </row>
    <row r="226" spans="1:14" x14ac:dyDescent="0.3">
      <c r="A226" s="786" t="s">
        <v>716</v>
      </c>
      <c r="B226" s="781" t="s">
        <v>405</v>
      </c>
      <c r="C226" s="782">
        <v>0</v>
      </c>
      <c r="D226" s="782">
        <v>2406</v>
      </c>
      <c r="E226" s="782">
        <v>2406</v>
      </c>
      <c r="F226" s="794">
        <v>100</v>
      </c>
      <c r="G226" s="782">
        <v>0</v>
      </c>
      <c r="H226" s="782">
        <v>707</v>
      </c>
      <c r="I226" s="782">
        <v>707</v>
      </c>
      <c r="J226" s="794">
        <v>100</v>
      </c>
      <c r="K226" s="782">
        <v>0</v>
      </c>
      <c r="L226" s="784">
        <v>3113</v>
      </c>
      <c r="M226" s="782">
        <v>3113</v>
      </c>
      <c r="N226" s="785">
        <v>100</v>
      </c>
    </row>
    <row r="227" spans="1:14" x14ac:dyDescent="0.3">
      <c r="A227" s="786" t="s">
        <v>716</v>
      </c>
      <c r="B227" s="781" t="s">
        <v>721</v>
      </c>
      <c r="C227" s="782">
        <v>0</v>
      </c>
      <c r="D227" s="782">
        <v>1297</v>
      </c>
      <c r="E227" s="782">
        <v>1297</v>
      </c>
      <c r="F227" s="794">
        <v>100</v>
      </c>
      <c r="G227" s="782">
        <v>0</v>
      </c>
      <c r="H227" s="782">
        <v>426</v>
      </c>
      <c r="I227" s="782">
        <v>426</v>
      </c>
      <c r="J227" s="794">
        <v>100</v>
      </c>
      <c r="K227" s="782">
        <v>0</v>
      </c>
      <c r="L227" s="784">
        <v>1723</v>
      </c>
      <c r="M227" s="782">
        <v>1723</v>
      </c>
      <c r="N227" s="785">
        <v>100</v>
      </c>
    </row>
    <row r="228" spans="1:14" x14ac:dyDescent="0.3">
      <c r="A228" s="786" t="s">
        <v>716</v>
      </c>
      <c r="B228" s="781" t="s">
        <v>722</v>
      </c>
      <c r="C228" s="782">
        <v>0</v>
      </c>
      <c r="D228" s="782">
        <v>384</v>
      </c>
      <c r="E228" s="782">
        <v>384</v>
      </c>
      <c r="F228" s="794">
        <v>100</v>
      </c>
      <c r="G228" s="782">
        <v>0</v>
      </c>
      <c r="H228" s="782">
        <v>9</v>
      </c>
      <c r="I228" s="782">
        <v>9</v>
      </c>
      <c r="J228" s="794">
        <v>100</v>
      </c>
      <c r="K228" s="782">
        <v>0</v>
      </c>
      <c r="L228" s="784">
        <v>393</v>
      </c>
      <c r="M228" s="782">
        <v>393</v>
      </c>
      <c r="N228" s="785">
        <v>100</v>
      </c>
    </row>
    <row r="229" spans="1:14" x14ac:dyDescent="0.3">
      <c r="A229" s="786" t="s">
        <v>716</v>
      </c>
      <c r="B229" s="781" t="s">
        <v>406</v>
      </c>
      <c r="C229" s="782">
        <v>0</v>
      </c>
      <c r="D229" s="782">
        <v>38751</v>
      </c>
      <c r="E229" s="782">
        <v>38750</v>
      </c>
      <c r="F229" s="794">
        <v>99.997419421434287</v>
      </c>
      <c r="G229" s="782">
        <v>0</v>
      </c>
      <c r="H229" s="782">
        <v>96253</v>
      </c>
      <c r="I229" s="782">
        <v>96253</v>
      </c>
      <c r="J229" s="794">
        <v>100</v>
      </c>
      <c r="K229" s="782">
        <v>0</v>
      </c>
      <c r="L229" s="784">
        <v>135004</v>
      </c>
      <c r="M229" s="782">
        <v>135003</v>
      </c>
      <c r="N229" s="785">
        <v>99.999259281206491</v>
      </c>
    </row>
    <row r="230" spans="1:14" x14ac:dyDescent="0.3">
      <c r="A230" s="786" t="s">
        <v>716</v>
      </c>
      <c r="B230" s="781" t="s">
        <v>739</v>
      </c>
      <c r="C230" s="782">
        <v>0</v>
      </c>
      <c r="D230" s="782">
        <v>6743</v>
      </c>
      <c r="E230" s="782">
        <v>6743</v>
      </c>
      <c r="F230" s="794">
        <v>100</v>
      </c>
      <c r="G230" s="782">
        <v>0</v>
      </c>
      <c r="H230" s="782">
        <v>12815</v>
      </c>
      <c r="I230" s="782">
        <v>12814</v>
      </c>
      <c r="J230" s="794">
        <v>99.992196644557168</v>
      </c>
      <c r="K230" s="782">
        <v>0</v>
      </c>
      <c r="L230" s="784">
        <v>19558</v>
      </c>
      <c r="M230" s="782">
        <v>19557</v>
      </c>
      <c r="N230" s="785">
        <v>99.994887002761018</v>
      </c>
    </row>
    <row r="231" spans="1:14" x14ac:dyDescent="0.3">
      <c r="A231" s="786" t="s">
        <v>716</v>
      </c>
      <c r="B231" s="781" t="s">
        <v>407</v>
      </c>
      <c r="C231" s="782">
        <v>0</v>
      </c>
      <c r="D231" s="782">
        <v>467</v>
      </c>
      <c r="E231" s="782">
        <v>467</v>
      </c>
      <c r="F231" s="794">
        <v>100</v>
      </c>
      <c r="G231" s="782">
        <v>0</v>
      </c>
      <c r="H231" s="782">
        <v>0</v>
      </c>
      <c r="I231" s="782">
        <v>0</v>
      </c>
      <c r="J231" s="794">
        <v>0</v>
      </c>
      <c r="K231" s="782">
        <v>0</v>
      </c>
      <c r="L231" s="784">
        <v>467</v>
      </c>
      <c r="M231" s="782">
        <v>467</v>
      </c>
      <c r="N231" s="785">
        <v>100</v>
      </c>
    </row>
    <row r="232" spans="1:14" x14ac:dyDescent="0.3">
      <c r="A232" s="786" t="s">
        <v>716</v>
      </c>
      <c r="B232" s="781" t="s">
        <v>408</v>
      </c>
      <c r="C232" s="782">
        <v>0</v>
      </c>
      <c r="D232" s="782">
        <v>81</v>
      </c>
      <c r="E232" s="782">
        <v>81</v>
      </c>
      <c r="F232" s="794">
        <v>100</v>
      </c>
      <c r="G232" s="782">
        <v>0</v>
      </c>
      <c r="H232" s="782">
        <v>0</v>
      </c>
      <c r="I232" s="782">
        <v>0</v>
      </c>
      <c r="J232" s="794">
        <v>0</v>
      </c>
      <c r="K232" s="782">
        <v>0</v>
      </c>
      <c r="L232" s="784">
        <v>81</v>
      </c>
      <c r="M232" s="782">
        <v>81</v>
      </c>
      <c r="N232" s="785">
        <v>100</v>
      </c>
    </row>
    <row r="233" spans="1:14" x14ac:dyDescent="0.3">
      <c r="A233" s="786" t="s">
        <v>716</v>
      </c>
      <c r="B233" s="781" t="s">
        <v>723</v>
      </c>
      <c r="C233" s="782">
        <v>0</v>
      </c>
      <c r="D233" s="782">
        <v>122</v>
      </c>
      <c r="E233" s="782">
        <v>122</v>
      </c>
      <c r="F233" s="794">
        <v>100</v>
      </c>
      <c r="G233" s="782">
        <v>0</v>
      </c>
      <c r="H233" s="782">
        <v>0</v>
      </c>
      <c r="I233" s="782">
        <v>0</v>
      </c>
      <c r="J233" s="794">
        <v>0</v>
      </c>
      <c r="K233" s="782">
        <v>0</v>
      </c>
      <c r="L233" s="784">
        <v>122</v>
      </c>
      <c r="M233" s="782">
        <v>122</v>
      </c>
      <c r="N233" s="785">
        <v>100</v>
      </c>
    </row>
    <row r="234" spans="1:14" x14ac:dyDescent="0.3">
      <c r="A234" s="786" t="s">
        <v>716</v>
      </c>
      <c r="B234" s="781" t="s">
        <v>425</v>
      </c>
      <c r="C234" s="782">
        <v>0</v>
      </c>
      <c r="D234" s="782">
        <v>253</v>
      </c>
      <c r="E234" s="782">
        <v>253</v>
      </c>
      <c r="F234" s="794">
        <v>100</v>
      </c>
      <c r="G234" s="782">
        <v>0</v>
      </c>
      <c r="H234" s="782">
        <v>0</v>
      </c>
      <c r="I234" s="782">
        <v>0</v>
      </c>
      <c r="J234" s="794">
        <v>0</v>
      </c>
      <c r="K234" s="782">
        <v>0</v>
      </c>
      <c r="L234" s="784">
        <v>253</v>
      </c>
      <c r="M234" s="782">
        <v>253</v>
      </c>
      <c r="N234" s="785">
        <v>100</v>
      </c>
    </row>
    <row r="235" spans="1:14" x14ac:dyDescent="0.3">
      <c r="A235" s="786" t="s">
        <v>716</v>
      </c>
      <c r="B235" s="781" t="s">
        <v>724</v>
      </c>
      <c r="C235" s="782">
        <v>0</v>
      </c>
      <c r="D235" s="782">
        <v>1</v>
      </c>
      <c r="E235" s="782">
        <v>1</v>
      </c>
      <c r="F235" s="794">
        <v>100</v>
      </c>
      <c r="G235" s="782">
        <v>0</v>
      </c>
      <c r="H235" s="782">
        <v>0</v>
      </c>
      <c r="I235" s="782">
        <v>0</v>
      </c>
      <c r="J235" s="794">
        <v>0</v>
      </c>
      <c r="K235" s="782">
        <v>0</v>
      </c>
      <c r="L235" s="784">
        <v>1</v>
      </c>
      <c r="M235" s="782">
        <v>1</v>
      </c>
      <c r="N235" s="785">
        <v>100</v>
      </c>
    </row>
    <row r="236" spans="1:14" x14ac:dyDescent="0.3">
      <c r="A236" s="786" t="s">
        <v>716</v>
      </c>
      <c r="B236" s="781" t="s">
        <v>718</v>
      </c>
      <c r="C236" s="782">
        <v>7</v>
      </c>
      <c r="D236" s="782">
        <v>7</v>
      </c>
      <c r="E236" s="782">
        <v>4</v>
      </c>
      <c r="F236" s="794">
        <v>57.142857142857139</v>
      </c>
      <c r="G236" s="782">
        <v>0</v>
      </c>
      <c r="H236" s="782">
        <v>0</v>
      </c>
      <c r="I236" s="782">
        <v>0</v>
      </c>
      <c r="J236" s="794">
        <v>0</v>
      </c>
      <c r="K236" s="782">
        <v>7</v>
      </c>
      <c r="L236" s="784">
        <v>7</v>
      </c>
      <c r="M236" s="782">
        <v>4</v>
      </c>
      <c r="N236" s="785">
        <v>57.142857142857139</v>
      </c>
    </row>
    <row r="237" spans="1:14" x14ac:dyDescent="0.3">
      <c r="A237" s="786" t="s">
        <v>752</v>
      </c>
      <c r="B237" s="787" t="s">
        <v>323</v>
      </c>
      <c r="C237" s="788">
        <v>2911926</v>
      </c>
      <c r="D237" s="788">
        <v>3133018</v>
      </c>
      <c r="E237" s="788">
        <v>3129112</v>
      </c>
      <c r="F237" s="795">
        <v>99.875327878741842</v>
      </c>
      <c r="G237" s="788">
        <v>31589</v>
      </c>
      <c r="H237" s="788">
        <v>31373</v>
      </c>
      <c r="I237" s="788">
        <v>31369</v>
      </c>
      <c r="J237" s="795">
        <v>99.987250183278618</v>
      </c>
      <c r="K237" s="788">
        <v>2943515</v>
      </c>
      <c r="L237" s="790">
        <v>3164391</v>
      </c>
      <c r="M237" s="788">
        <v>3160481</v>
      </c>
      <c r="N237" s="791">
        <v>99.876437519889294</v>
      </c>
    </row>
    <row r="238" spans="1:14" x14ac:dyDescent="0.3">
      <c r="A238" s="786" t="s">
        <v>716</v>
      </c>
      <c r="B238" s="781" t="s">
        <v>714</v>
      </c>
      <c r="C238" s="782">
        <v>0</v>
      </c>
      <c r="D238" s="782">
        <v>19967</v>
      </c>
      <c r="E238" s="782">
        <v>19957</v>
      </c>
      <c r="F238" s="794">
        <v>99.949917363650016</v>
      </c>
      <c r="G238" s="782">
        <v>0</v>
      </c>
      <c r="H238" s="782">
        <v>0</v>
      </c>
      <c r="I238" s="782">
        <v>0</v>
      </c>
      <c r="J238" s="794">
        <v>0</v>
      </c>
      <c r="K238" s="782">
        <v>0</v>
      </c>
      <c r="L238" s="784">
        <v>19967</v>
      </c>
      <c r="M238" s="782">
        <v>19957</v>
      </c>
      <c r="N238" s="785">
        <v>99.949917363650016</v>
      </c>
    </row>
    <row r="239" spans="1:14" x14ac:dyDescent="0.3">
      <c r="A239" s="786" t="s">
        <v>716</v>
      </c>
      <c r="B239" s="781" t="s">
        <v>715</v>
      </c>
      <c r="C239" s="782">
        <v>0</v>
      </c>
      <c r="D239" s="782">
        <v>0</v>
      </c>
      <c r="E239" s="782">
        <v>0</v>
      </c>
      <c r="F239" s="794">
        <v>0</v>
      </c>
      <c r="G239" s="782">
        <v>0</v>
      </c>
      <c r="H239" s="782">
        <v>145</v>
      </c>
      <c r="I239" s="782">
        <v>0</v>
      </c>
      <c r="J239" s="794">
        <v>0</v>
      </c>
      <c r="K239" s="782">
        <v>0</v>
      </c>
      <c r="L239" s="784">
        <v>145</v>
      </c>
      <c r="M239" s="782">
        <v>0</v>
      </c>
      <c r="N239" s="785">
        <v>0</v>
      </c>
    </row>
    <row r="240" spans="1:14" x14ac:dyDescent="0.3">
      <c r="A240" s="786" t="s">
        <v>716</v>
      </c>
      <c r="B240" s="781" t="s">
        <v>341</v>
      </c>
      <c r="C240" s="782">
        <v>0</v>
      </c>
      <c r="D240" s="782">
        <v>0</v>
      </c>
      <c r="E240" s="782">
        <v>0</v>
      </c>
      <c r="F240" s="794">
        <v>0</v>
      </c>
      <c r="G240" s="782">
        <v>0</v>
      </c>
      <c r="H240" s="782">
        <v>1405</v>
      </c>
      <c r="I240" s="782">
        <v>333</v>
      </c>
      <c r="J240" s="794">
        <v>23.701067615658364</v>
      </c>
      <c r="K240" s="782">
        <v>0</v>
      </c>
      <c r="L240" s="784">
        <v>1405</v>
      </c>
      <c r="M240" s="782">
        <v>333</v>
      </c>
      <c r="N240" s="785">
        <v>23.701067615658364</v>
      </c>
    </row>
    <row r="241" spans="1:14" x14ac:dyDescent="0.3">
      <c r="A241" s="786" t="s">
        <v>716</v>
      </c>
      <c r="B241" s="781" t="s">
        <v>343</v>
      </c>
      <c r="C241" s="782">
        <v>0</v>
      </c>
      <c r="D241" s="782">
        <v>0</v>
      </c>
      <c r="E241" s="782">
        <v>0</v>
      </c>
      <c r="F241" s="794">
        <v>0</v>
      </c>
      <c r="G241" s="782">
        <v>0</v>
      </c>
      <c r="H241" s="782">
        <v>2341</v>
      </c>
      <c r="I241" s="782">
        <v>847</v>
      </c>
      <c r="J241" s="794">
        <v>36.18111917983768</v>
      </c>
      <c r="K241" s="782">
        <v>0</v>
      </c>
      <c r="L241" s="784">
        <v>2341</v>
      </c>
      <c r="M241" s="782">
        <v>847</v>
      </c>
      <c r="N241" s="785">
        <v>36.18111917983768</v>
      </c>
    </row>
    <row r="242" spans="1:14" x14ac:dyDescent="0.3">
      <c r="A242" s="786" t="s">
        <v>716</v>
      </c>
      <c r="B242" s="781" t="s">
        <v>345</v>
      </c>
      <c r="C242" s="782">
        <v>0</v>
      </c>
      <c r="D242" s="782">
        <v>0</v>
      </c>
      <c r="E242" s="782">
        <v>0</v>
      </c>
      <c r="F242" s="794">
        <v>0</v>
      </c>
      <c r="G242" s="782">
        <v>0</v>
      </c>
      <c r="H242" s="782">
        <v>3701</v>
      </c>
      <c r="I242" s="782">
        <v>3701</v>
      </c>
      <c r="J242" s="794">
        <v>100</v>
      </c>
      <c r="K242" s="782">
        <v>0</v>
      </c>
      <c r="L242" s="784">
        <v>3701</v>
      </c>
      <c r="M242" s="782">
        <v>3701</v>
      </c>
      <c r="N242" s="785">
        <v>100</v>
      </c>
    </row>
    <row r="243" spans="1:14" x14ac:dyDescent="0.3">
      <c r="A243" s="786" t="s">
        <v>716</v>
      </c>
      <c r="B243" s="781" t="s">
        <v>354</v>
      </c>
      <c r="C243" s="782">
        <v>90524</v>
      </c>
      <c r="D243" s="782">
        <v>22391</v>
      </c>
      <c r="E243" s="782">
        <v>22391</v>
      </c>
      <c r="F243" s="794">
        <v>100</v>
      </c>
      <c r="G243" s="782">
        <v>47467</v>
      </c>
      <c r="H243" s="782">
        <v>20085</v>
      </c>
      <c r="I243" s="782">
        <v>20085</v>
      </c>
      <c r="J243" s="794">
        <v>100</v>
      </c>
      <c r="K243" s="782">
        <v>137991</v>
      </c>
      <c r="L243" s="784">
        <v>42476</v>
      </c>
      <c r="M243" s="782">
        <v>42476</v>
      </c>
      <c r="N243" s="785">
        <v>100</v>
      </c>
    </row>
    <row r="244" spans="1:14" x14ac:dyDescent="0.3">
      <c r="A244" s="786" t="s">
        <v>716</v>
      </c>
      <c r="B244" s="781" t="s">
        <v>356</v>
      </c>
      <c r="C244" s="782">
        <v>24667</v>
      </c>
      <c r="D244" s="782">
        <v>3873</v>
      </c>
      <c r="E244" s="782">
        <v>3875</v>
      </c>
      <c r="F244" s="794">
        <v>100.05163955589981</v>
      </c>
      <c r="G244" s="782">
        <v>14193</v>
      </c>
      <c r="H244" s="782">
        <v>10699</v>
      </c>
      <c r="I244" s="782">
        <v>10699</v>
      </c>
      <c r="J244" s="794">
        <v>100</v>
      </c>
      <c r="K244" s="782">
        <v>38860</v>
      </c>
      <c r="L244" s="784">
        <v>14572</v>
      </c>
      <c r="M244" s="782">
        <v>14574</v>
      </c>
      <c r="N244" s="785">
        <v>100.01372495196267</v>
      </c>
    </row>
    <row r="245" spans="1:14" x14ac:dyDescent="0.3">
      <c r="A245" s="786" t="s">
        <v>716</v>
      </c>
      <c r="B245" s="781" t="s">
        <v>357</v>
      </c>
      <c r="C245" s="782">
        <v>3159</v>
      </c>
      <c r="D245" s="782">
        <v>1274</v>
      </c>
      <c r="E245" s="782">
        <v>1274</v>
      </c>
      <c r="F245" s="794">
        <v>100</v>
      </c>
      <c r="G245" s="782">
        <v>0</v>
      </c>
      <c r="H245" s="782">
        <v>0</v>
      </c>
      <c r="I245" s="782">
        <v>0</v>
      </c>
      <c r="J245" s="794">
        <v>0</v>
      </c>
      <c r="K245" s="782">
        <v>3159</v>
      </c>
      <c r="L245" s="784">
        <v>1274</v>
      </c>
      <c r="M245" s="782">
        <v>1274</v>
      </c>
      <c r="N245" s="785">
        <v>100</v>
      </c>
    </row>
    <row r="246" spans="1:14" x14ac:dyDescent="0.3">
      <c r="A246" s="786" t="s">
        <v>716</v>
      </c>
      <c r="B246" s="781" t="s">
        <v>360</v>
      </c>
      <c r="C246" s="782">
        <v>96483</v>
      </c>
      <c r="D246" s="782">
        <v>65830</v>
      </c>
      <c r="E246" s="782">
        <v>65830</v>
      </c>
      <c r="F246" s="794">
        <v>100</v>
      </c>
      <c r="G246" s="782">
        <v>0</v>
      </c>
      <c r="H246" s="782">
        <v>249</v>
      </c>
      <c r="I246" s="782">
        <v>248</v>
      </c>
      <c r="J246" s="794">
        <v>99.598393574297177</v>
      </c>
      <c r="K246" s="782">
        <v>96483</v>
      </c>
      <c r="L246" s="784">
        <v>66079</v>
      </c>
      <c r="M246" s="782">
        <v>66078</v>
      </c>
      <c r="N246" s="785">
        <v>99.998486659907087</v>
      </c>
    </row>
    <row r="247" spans="1:14" x14ac:dyDescent="0.3">
      <c r="A247" s="786" t="s">
        <v>716</v>
      </c>
      <c r="B247" s="781" t="s">
        <v>361</v>
      </c>
      <c r="C247" s="782">
        <v>17662</v>
      </c>
      <c r="D247" s="782">
        <v>9666</v>
      </c>
      <c r="E247" s="782">
        <v>9666</v>
      </c>
      <c r="F247" s="794">
        <v>100</v>
      </c>
      <c r="G247" s="782">
        <v>0</v>
      </c>
      <c r="H247" s="782">
        <v>32</v>
      </c>
      <c r="I247" s="782">
        <v>32</v>
      </c>
      <c r="J247" s="794">
        <v>100</v>
      </c>
      <c r="K247" s="782">
        <v>17662</v>
      </c>
      <c r="L247" s="784">
        <v>9698</v>
      </c>
      <c r="M247" s="782">
        <v>9698</v>
      </c>
      <c r="N247" s="785">
        <v>100</v>
      </c>
    </row>
    <row r="248" spans="1:14" x14ac:dyDescent="0.3">
      <c r="A248" s="786" t="s">
        <v>716</v>
      </c>
      <c r="B248" s="781" t="s">
        <v>362</v>
      </c>
      <c r="C248" s="782">
        <v>7819</v>
      </c>
      <c r="D248" s="782">
        <v>8224</v>
      </c>
      <c r="E248" s="782">
        <v>8224</v>
      </c>
      <c r="F248" s="794">
        <v>100</v>
      </c>
      <c r="G248" s="782">
        <v>0</v>
      </c>
      <c r="H248" s="782">
        <v>0</v>
      </c>
      <c r="I248" s="782">
        <v>0</v>
      </c>
      <c r="J248" s="794">
        <v>0</v>
      </c>
      <c r="K248" s="782">
        <v>7819</v>
      </c>
      <c r="L248" s="784">
        <v>8224</v>
      </c>
      <c r="M248" s="782">
        <v>8224</v>
      </c>
      <c r="N248" s="785">
        <v>100</v>
      </c>
    </row>
    <row r="249" spans="1:14" x14ac:dyDescent="0.3">
      <c r="A249" s="786" t="s">
        <v>716</v>
      </c>
      <c r="B249" s="781" t="s">
        <v>391</v>
      </c>
      <c r="C249" s="782">
        <v>7385</v>
      </c>
      <c r="D249" s="782">
        <v>0</v>
      </c>
      <c r="E249" s="782">
        <v>0</v>
      </c>
      <c r="F249" s="794">
        <v>0</v>
      </c>
      <c r="G249" s="782">
        <v>0</v>
      </c>
      <c r="H249" s="782">
        <v>0</v>
      </c>
      <c r="I249" s="782">
        <v>0</v>
      </c>
      <c r="J249" s="794">
        <v>0</v>
      </c>
      <c r="K249" s="782">
        <v>7385</v>
      </c>
      <c r="L249" s="784">
        <v>0</v>
      </c>
      <c r="M249" s="782">
        <v>0</v>
      </c>
      <c r="N249" s="785">
        <v>0</v>
      </c>
    </row>
    <row r="250" spans="1:14" x14ac:dyDescent="0.3">
      <c r="A250" s="786" t="s">
        <v>716</v>
      </c>
      <c r="B250" s="781" t="s">
        <v>403</v>
      </c>
      <c r="C250" s="782">
        <v>63780</v>
      </c>
      <c r="D250" s="782">
        <v>20700</v>
      </c>
      <c r="E250" s="782">
        <v>23905</v>
      </c>
      <c r="F250" s="794">
        <v>115.48309178743961</v>
      </c>
      <c r="G250" s="782">
        <v>270430</v>
      </c>
      <c r="H250" s="782">
        <v>755</v>
      </c>
      <c r="I250" s="782">
        <v>12</v>
      </c>
      <c r="J250" s="794">
        <v>1.5894039735099337</v>
      </c>
      <c r="K250" s="782">
        <v>334210</v>
      </c>
      <c r="L250" s="784">
        <v>21455</v>
      </c>
      <c r="M250" s="782">
        <v>23917</v>
      </c>
      <c r="N250" s="785">
        <v>111.47518061058028</v>
      </c>
    </row>
    <row r="251" spans="1:14" x14ac:dyDescent="0.3">
      <c r="A251" s="786" t="s">
        <v>716</v>
      </c>
      <c r="B251" s="781" t="s">
        <v>720</v>
      </c>
      <c r="C251" s="782">
        <v>2023</v>
      </c>
      <c r="D251" s="782">
        <v>643</v>
      </c>
      <c r="E251" s="782">
        <v>643</v>
      </c>
      <c r="F251" s="794">
        <v>100</v>
      </c>
      <c r="G251" s="782">
        <v>54085</v>
      </c>
      <c r="H251" s="782">
        <v>150</v>
      </c>
      <c r="I251" s="782">
        <v>3</v>
      </c>
      <c r="J251" s="794">
        <v>2</v>
      </c>
      <c r="K251" s="782">
        <v>56108</v>
      </c>
      <c r="L251" s="784">
        <v>793</v>
      </c>
      <c r="M251" s="782">
        <v>646</v>
      </c>
      <c r="N251" s="785">
        <v>81.462799495586381</v>
      </c>
    </row>
    <row r="252" spans="1:14" x14ac:dyDescent="0.3">
      <c r="A252" s="786" t="s">
        <v>716</v>
      </c>
      <c r="B252" s="781" t="s">
        <v>405</v>
      </c>
      <c r="C252" s="782">
        <v>0</v>
      </c>
      <c r="D252" s="782">
        <v>44127</v>
      </c>
      <c r="E252" s="782">
        <v>44131</v>
      </c>
      <c r="F252" s="794">
        <v>100.00906474494073</v>
      </c>
      <c r="G252" s="782">
        <v>0</v>
      </c>
      <c r="H252" s="782">
        <v>18374</v>
      </c>
      <c r="I252" s="782">
        <v>18374</v>
      </c>
      <c r="J252" s="794">
        <v>100</v>
      </c>
      <c r="K252" s="782">
        <v>0</v>
      </c>
      <c r="L252" s="784">
        <v>62501</v>
      </c>
      <c r="M252" s="782">
        <v>62505</v>
      </c>
      <c r="N252" s="785">
        <v>100.00639989760163</v>
      </c>
    </row>
    <row r="253" spans="1:14" x14ac:dyDescent="0.3">
      <c r="A253" s="786" t="s">
        <v>716</v>
      </c>
      <c r="B253" s="781" t="s">
        <v>721</v>
      </c>
      <c r="C253" s="782">
        <v>0</v>
      </c>
      <c r="D253" s="782">
        <v>6484</v>
      </c>
      <c r="E253" s="782">
        <v>6484</v>
      </c>
      <c r="F253" s="794">
        <v>100</v>
      </c>
      <c r="G253" s="782">
        <v>0</v>
      </c>
      <c r="H253" s="782">
        <v>5494</v>
      </c>
      <c r="I253" s="782">
        <v>5494</v>
      </c>
      <c r="J253" s="794">
        <v>100</v>
      </c>
      <c r="K253" s="782">
        <v>0</v>
      </c>
      <c r="L253" s="784">
        <v>11978</v>
      </c>
      <c r="M253" s="782">
        <v>11978</v>
      </c>
      <c r="N253" s="785">
        <v>100</v>
      </c>
    </row>
    <row r="254" spans="1:14" x14ac:dyDescent="0.3">
      <c r="A254" s="786" t="s">
        <v>716</v>
      </c>
      <c r="B254" s="781" t="s">
        <v>722</v>
      </c>
      <c r="C254" s="782">
        <v>0</v>
      </c>
      <c r="D254" s="782">
        <v>6030</v>
      </c>
      <c r="E254" s="782">
        <v>6030</v>
      </c>
      <c r="F254" s="794">
        <v>100</v>
      </c>
      <c r="G254" s="782">
        <v>0</v>
      </c>
      <c r="H254" s="782">
        <v>469</v>
      </c>
      <c r="I254" s="782">
        <v>469</v>
      </c>
      <c r="J254" s="794">
        <v>100</v>
      </c>
      <c r="K254" s="782">
        <v>0</v>
      </c>
      <c r="L254" s="784">
        <v>6499</v>
      </c>
      <c r="M254" s="782">
        <v>6499</v>
      </c>
      <c r="N254" s="785">
        <v>100</v>
      </c>
    </row>
    <row r="255" spans="1:14" x14ac:dyDescent="0.3">
      <c r="A255" s="786" t="s">
        <v>716</v>
      </c>
      <c r="B255" s="781" t="s">
        <v>407</v>
      </c>
      <c r="C255" s="782">
        <v>0</v>
      </c>
      <c r="D255" s="782">
        <v>17034</v>
      </c>
      <c r="E255" s="782">
        <v>17038</v>
      </c>
      <c r="F255" s="794">
        <v>100.02348244687096</v>
      </c>
      <c r="G255" s="782">
        <v>0</v>
      </c>
      <c r="H255" s="782">
        <v>6</v>
      </c>
      <c r="I255" s="782">
        <v>6</v>
      </c>
      <c r="J255" s="794">
        <v>100</v>
      </c>
      <c r="K255" s="782">
        <v>0</v>
      </c>
      <c r="L255" s="784">
        <v>17040</v>
      </c>
      <c r="M255" s="782">
        <v>17044</v>
      </c>
      <c r="N255" s="785">
        <v>100.02347417840376</v>
      </c>
    </row>
    <row r="256" spans="1:14" x14ac:dyDescent="0.3">
      <c r="A256" s="786" t="s">
        <v>716</v>
      </c>
      <c r="B256" s="781" t="s">
        <v>408</v>
      </c>
      <c r="C256" s="782">
        <v>0</v>
      </c>
      <c r="D256" s="782">
        <v>5373</v>
      </c>
      <c r="E256" s="782">
        <v>5375</v>
      </c>
      <c r="F256" s="794">
        <v>100.03722315280103</v>
      </c>
      <c r="G256" s="782">
        <v>0</v>
      </c>
      <c r="H256" s="782">
        <v>1</v>
      </c>
      <c r="I256" s="782">
        <v>2</v>
      </c>
      <c r="J256" s="794">
        <v>200</v>
      </c>
      <c r="K256" s="782">
        <v>0</v>
      </c>
      <c r="L256" s="784">
        <v>5374</v>
      </c>
      <c r="M256" s="782">
        <v>5377</v>
      </c>
      <c r="N256" s="785">
        <v>100.05582433941198</v>
      </c>
    </row>
    <row r="257" spans="1:14" x14ac:dyDescent="0.3">
      <c r="A257" s="786" t="s">
        <v>716</v>
      </c>
      <c r="B257" s="781" t="s">
        <v>723</v>
      </c>
      <c r="C257" s="782">
        <v>1</v>
      </c>
      <c r="D257" s="782">
        <v>110</v>
      </c>
      <c r="E257" s="782">
        <v>110</v>
      </c>
      <c r="F257" s="794">
        <v>100</v>
      </c>
      <c r="G257" s="782">
        <v>0</v>
      </c>
      <c r="H257" s="782">
        <v>0</v>
      </c>
      <c r="I257" s="782">
        <v>0</v>
      </c>
      <c r="J257" s="794">
        <v>0</v>
      </c>
      <c r="K257" s="782">
        <v>1</v>
      </c>
      <c r="L257" s="784">
        <v>110</v>
      </c>
      <c r="M257" s="782">
        <v>110</v>
      </c>
      <c r="N257" s="785">
        <v>100</v>
      </c>
    </row>
    <row r="258" spans="1:14" x14ac:dyDescent="0.3">
      <c r="A258" s="786" t="s">
        <v>716</v>
      </c>
      <c r="B258" s="781" t="s">
        <v>421</v>
      </c>
      <c r="C258" s="782">
        <v>0</v>
      </c>
      <c r="D258" s="782">
        <v>2940</v>
      </c>
      <c r="E258" s="782">
        <v>2968</v>
      </c>
      <c r="F258" s="794">
        <v>100.95238095238095</v>
      </c>
      <c r="G258" s="782">
        <v>0</v>
      </c>
      <c r="H258" s="782">
        <v>0</v>
      </c>
      <c r="I258" s="782">
        <v>0</v>
      </c>
      <c r="J258" s="794">
        <v>0</v>
      </c>
      <c r="K258" s="782">
        <v>0</v>
      </c>
      <c r="L258" s="784">
        <v>2940</v>
      </c>
      <c r="M258" s="782">
        <v>2968</v>
      </c>
      <c r="N258" s="785">
        <v>100.95238095238095</v>
      </c>
    </row>
    <row r="259" spans="1:14" x14ac:dyDescent="0.3">
      <c r="A259" s="786" t="s">
        <v>716</v>
      </c>
      <c r="B259" s="781" t="s">
        <v>425</v>
      </c>
      <c r="C259" s="782">
        <v>1</v>
      </c>
      <c r="D259" s="782">
        <v>5043</v>
      </c>
      <c r="E259" s="782">
        <v>5049</v>
      </c>
      <c r="F259" s="794">
        <v>100.11897679952409</v>
      </c>
      <c r="G259" s="782">
        <v>0</v>
      </c>
      <c r="H259" s="782">
        <v>30</v>
      </c>
      <c r="I259" s="782">
        <v>30</v>
      </c>
      <c r="J259" s="794">
        <v>100</v>
      </c>
      <c r="K259" s="782">
        <v>1</v>
      </c>
      <c r="L259" s="784">
        <v>5073</v>
      </c>
      <c r="M259" s="782">
        <v>5079</v>
      </c>
      <c r="N259" s="785">
        <v>100.11827321111768</v>
      </c>
    </row>
    <row r="260" spans="1:14" x14ac:dyDescent="0.3">
      <c r="A260" s="786" t="s">
        <v>716</v>
      </c>
      <c r="B260" s="781" t="s">
        <v>724</v>
      </c>
      <c r="C260" s="782">
        <v>0</v>
      </c>
      <c r="D260" s="782">
        <v>35</v>
      </c>
      <c r="E260" s="782">
        <v>35</v>
      </c>
      <c r="F260" s="794">
        <v>100</v>
      </c>
      <c r="G260" s="782">
        <v>0</v>
      </c>
      <c r="H260" s="782">
        <v>6</v>
      </c>
      <c r="I260" s="782">
        <v>6</v>
      </c>
      <c r="J260" s="794">
        <v>100</v>
      </c>
      <c r="K260" s="782">
        <v>0</v>
      </c>
      <c r="L260" s="784">
        <v>41</v>
      </c>
      <c r="M260" s="782">
        <v>41</v>
      </c>
      <c r="N260" s="785">
        <v>100</v>
      </c>
    </row>
    <row r="261" spans="1:14" x14ac:dyDescent="0.3">
      <c r="A261" s="786"/>
      <c r="B261" s="781">
        <v>72</v>
      </c>
      <c r="C261" s="782">
        <v>491</v>
      </c>
      <c r="D261" s="782">
        <v>561</v>
      </c>
      <c r="E261" s="782">
        <v>543</v>
      </c>
      <c r="F261" s="797">
        <v>97</v>
      </c>
      <c r="G261" s="782">
        <v>0</v>
      </c>
      <c r="H261" s="782">
        <v>0</v>
      </c>
      <c r="I261" s="782">
        <v>0</v>
      </c>
      <c r="J261" s="794">
        <v>0</v>
      </c>
      <c r="K261" s="782">
        <v>491</v>
      </c>
      <c r="L261" s="782">
        <v>561</v>
      </c>
      <c r="M261" s="782">
        <v>543</v>
      </c>
      <c r="N261" s="785">
        <v>100</v>
      </c>
    </row>
    <row r="262" spans="1:14" x14ac:dyDescent="0.3">
      <c r="A262" s="786" t="s">
        <v>753</v>
      </c>
      <c r="B262" s="787" t="s">
        <v>323</v>
      </c>
      <c r="C262" s="788">
        <v>1340556</v>
      </c>
      <c r="D262" s="788">
        <v>2184449</v>
      </c>
      <c r="E262" s="788">
        <v>2117917</v>
      </c>
      <c r="F262" s="795">
        <v>96.954289159417314</v>
      </c>
      <c r="G262" s="788">
        <v>6386</v>
      </c>
      <c r="H262" s="788">
        <v>46401</v>
      </c>
      <c r="I262" s="788">
        <v>46396</v>
      </c>
      <c r="J262" s="795">
        <v>99.989224370164436</v>
      </c>
      <c r="K262" s="788">
        <v>1346942</v>
      </c>
      <c r="L262" s="790">
        <v>2230850</v>
      </c>
      <c r="M262" s="788">
        <v>2164313</v>
      </c>
      <c r="N262" s="791">
        <v>97.017414886702383</v>
      </c>
    </row>
    <row r="263" spans="1:14" x14ac:dyDescent="0.3">
      <c r="A263" s="786" t="s">
        <v>716</v>
      </c>
      <c r="B263" s="781" t="s">
        <v>325</v>
      </c>
      <c r="C263" s="782">
        <v>39644</v>
      </c>
      <c r="D263" s="782">
        <v>37597</v>
      </c>
      <c r="E263" s="782">
        <v>37597</v>
      </c>
      <c r="F263" s="794">
        <v>100</v>
      </c>
      <c r="G263" s="782">
        <v>0</v>
      </c>
      <c r="H263" s="782">
        <v>2047</v>
      </c>
      <c r="I263" s="782">
        <v>2047</v>
      </c>
      <c r="J263" s="794">
        <v>100</v>
      </c>
      <c r="K263" s="782">
        <v>39644</v>
      </c>
      <c r="L263" s="784">
        <v>39644</v>
      </c>
      <c r="M263" s="782">
        <v>39644</v>
      </c>
      <c r="N263" s="785">
        <v>100</v>
      </c>
    </row>
    <row r="264" spans="1:14" x14ac:dyDescent="0.3">
      <c r="A264" s="786" t="s">
        <v>716</v>
      </c>
      <c r="B264" s="781" t="s">
        <v>330</v>
      </c>
      <c r="C264" s="782">
        <v>0</v>
      </c>
      <c r="D264" s="782">
        <v>0</v>
      </c>
      <c r="E264" s="782">
        <v>0</v>
      </c>
      <c r="F264" s="794">
        <v>0</v>
      </c>
      <c r="G264" s="782">
        <v>0</v>
      </c>
      <c r="H264" s="782">
        <v>0</v>
      </c>
      <c r="I264" s="782">
        <v>0</v>
      </c>
      <c r="J264" s="794">
        <v>0</v>
      </c>
      <c r="K264" s="782">
        <v>0</v>
      </c>
      <c r="L264" s="784">
        <v>0</v>
      </c>
      <c r="M264" s="782">
        <v>0</v>
      </c>
      <c r="N264" s="785">
        <v>0</v>
      </c>
    </row>
    <row r="265" spans="1:14" x14ac:dyDescent="0.3">
      <c r="A265" s="786" t="s">
        <v>716</v>
      </c>
      <c r="B265" s="781" t="s">
        <v>714</v>
      </c>
      <c r="C265" s="782">
        <v>0</v>
      </c>
      <c r="D265" s="782">
        <v>4733</v>
      </c>
      <c r="E265" s="782">
        <v>4578</v>
      </c>
      <c r="F265" s="794">
        <v>96.725121487428694</v>
      </c>
      <c r="G265" s="782">
        <v>0</v>
      </c>
      <c r="H265" s="782">
        <v>277</v>
      </c>
      <c r="I265" s="782">
        <v>277</v>
      </c>
      <c r="J265" s="794">
        <v>100</v>
      </c>
      <c r="K265" s="782">
        <v>0</v>
      </c>
      <c r="L265" s="784">
        <v>5010</v>
      </c>
      <c r="M265" s="782">
        <v>4855</v>
      </c>
      <c r="N265" s="785">
        <v>96.906187624750501</v>
      </c>
    </row>
    <row r="266" spans="1:14" x14ac:dyDescent="0.3">
      <c r="A266" s="786" t="s">
        <v>716</v>
      </c>
      <c r="B266" s="781" t="s">
        <v>343</v>
      </c>
      <c r="C266" s="782">
        <v>0</v>
      </c>
      <c r="D266" s="782">
        <v>463</v>
      </c>
      <c r="E266" s="782">
        <v>0</v>
      </c>
      <c r="F266" s="794">
        <v>0</v>
      </c>
      <c r="G266" s="782">
        <v>0</v>
      </c>
      <c r="H266" s="782">
        <v>98</v>
      </c>
      <c r="I266" s="782">
        <v>97</v>
      </c>
      <c r="J266" s="794">
        <v>98.979591836734699</v>
      </c>
      <c r="K266" s="782">
        <v>0</v>
      </c>
      <c r="L266" s="784">
        <v>561</v>
      </c>
      <c r="M266" s="782">
        <v>97</v>
      </c>
      <c r="N266" s="785">
        <v>17.290552584670234</v>
      </c>
    </row>
    <row r="267" spans="1:14" x14ac:dyDescent="0.3">
      <c r="A267" s="786" t="s">
        <v>716</v>
      </c>
      <c r="B267" s="781" t="s">
        <v>345</v>
      </c>
      <c r="C267" s="782">
        <v>0</v>
      </c>
      <c r="D267" s="782">
        <v>937</v>
      </c>
      <c r="E267" s="782">
        <v>0</v>
      </c>
      <c r="F267" s="794">
        <v>0</v>
      </c>
      <c r="G267" s="782">
        <v>0</v>
      </c>
      <c r="H267" s="782">
        <v>640</v>
      </c>
      <c r="I267" s="782">
        <v>639</v>
      </c>
      <c r="J267" s="794">
        <v>99.84375</v>
      </c>
      <c r="K267" s="782">
        <v>0</v>
      </c>
      <c r="L267" s="784">
        <v>1577</v>
      </c>
      <c r="M267" s="782">
        <v>639</v>
      </c>
      <c r="N267" s="785">
        <v>40.51997463538364</v>
      </c>
    </row>
    <row r="268" spans="1:14" x14ac:dyDescent="0.3">
      <c r="A268" s="786" t="s">
        <v>716</v>
      </c>
      <c r="B268" s="781" t="s">
        <v>354</v>
      </c>
      <c r="C268" s="782">
        <v>0</v>
      </c>
      <c r="D268" s="782">
        <v>4665</v>
      </c>
      <c r="E268" s="782">
        <v>4665</v>
      </c>
      <c r="F268" s="794">
        <v>100</v>
      </c>
      <c r="G268" s="782">
        <v>0</v>
      </c>
      <c r="H268" s="782">
        <v>26</v>
      </c>
      <c r="I268" s="782">
        <v>26</v>
      </c>
      <c r="J268" s="794">
        <v>100</v>
      </c>
      <c r="K268" s="782">
        <v>0</v>
      </c>
      <c r="L268" s="784">
        <v>4691</v>
      </c>
      <c r="M268" s="782">
        <v>4691</v>
      </c>
      <c r="N268" s="785">
        <v>100</v>
      </c>
    </row>
    <row r="269" spans="1:14" x14ac:dyDescent="0.3">
      <c r="A269" s="786" t="s">
        <v>716</v>
      </c>
      <c r="B269" s="781" t="s">
        <v>356</v>
      </c>
      <c r="C269" s="782">
        <v>0</v>
      </c>
      <c r="D269" s="782">
        <v>1869</v>
      </c>
      <c r="E269" s="782">
        <v>1869</v>
      </c>
      <c r="F269" s="794">
        <v>100</v>
      </c>
      <c r="G269" s="782">
        <v>0</v>
      </c>
      <c r="H269" s="782">
        <v>3</v>
      </c>
      <c r="I269" s="782">
        <v>3</v>
      </c>
      <c r="J269" s="794">
        <v>100</v>
      </c>
      <c r="K269" s="782">
        <v>0</v>
      </c>
      <c r="L269" s="784">
        <v>1872</v>
      </c>
      <c r="M269" s="782">
        <v>1872</v>
      </c>
      <c r="N269" s="785">
        <v>100</v>
      </c>
    </row>
    <row r="270" spans="1:14" x14ac:dyDescent="0.3">
      <c r="A270" s="786" t="s">
        <v>716</v>
      </c>
      <c r="B270" s="781" t="s">
        <v>357</v>
      </c>
      <c r="C270" s="782">
        <v>0</v>
      </c>
      <c r="D270" s="782">
        <v>13</v>
      </c>
      <c r="E270" s="782">
        <v>13</v>
      </c>
      <c r="F270" s="794">
        <v>100</v>
      </c>
      <c r="G270" s="782">
        <v>0</v>
      </c>
      <c r="H270" s="782">
        <v>0</v>
      </c>
      <c r="I270" s="782">
        <v>0</v>
      </c>
      <c r="J270" s="794">
        <v>0</v>
      </c>
      <c r="K270" s="782">
        <v>0</v>
      </c>
      <c r="L270" s="784">
        <v>13</v>
      </c>
      <c r="M270" s="782">
        <v>13</v>
      </c>
      <c r="N270" s="785">
        <v>100</v>
      </c>
    </row>
    <row r="271" spans="1:14" x14ac:dyDescent="0.3">
      <c r="A271" s="786" t="s">
        <v>716</v>
      </c>
      <c r="B271" s="781" t="s">
        <v>360</v>
      </c>
      <c r="C271" s="782">
        <v>0</v>
      </c>
      <c r="D271" s="782">
        <v>893</v>
      </c>
      <c r="E271" s="782">
        <v>893</v>
      </c>
      <c r="F271" s="794">
        <v>100</v>
      </c>
      <c r="G271" s="782">
        <v>0</v>
      </c>
      <c r="H271" s="782">
        <v>0</v>
      </c>
      <c r="I271" s="782">
        <v>0</v>
      </c>
      <c r="J271" s="794">
        <v>0</v>
      </c>
      <c r="K271" s="782">
        <v>0</v>
      </c>
      <c r="L271" s="784">
        <v>893</v>
      </c>
      <c r="M271" s="782">
        <v>893</v>
      </c>
      <c r="N271" s="785">
        <v>100</v>
      </c>
    </row>
    <row r="272" spans="1:14" x14ac:dyDescent="0.3">
      <c r="A272" s="786" t="s">
        <v>716</v>
      </c>
      <c r="B272" s="781" t="s">
        <v>361</v>
      </c>
      <c r="C272" s="782">
        <v>0</v>
      </c>
      <c r="D272" s="782">
        <v>9</v>
      </c>
      <c r="E272" s="782">
        <v>9</v>
      </c>
      <c r="F272" s="794">
        <v>100</v>
      </c>
      <c r="G272" s="782">
        <v>0</v>
      </c>
      <c r="H272" s="782">
        <v>0</v>
      </c>
      <c r="I272" s="782">
        <v>0</v>
      </c>
      <c r="J272" s="794">
        <v>0</v>
      </c>
      <c r="K272" s="782">
        <v>0</v>
      </c>
      <c r="L272" s="784">
        <v>9</v>
      </c>
      <c r="M272" s="782">
        <v>9</v>
      </c>
      <c r="N272" s="785">
        <v>100</v>
      </c>
    </row>
    <row r="273" spans="1:14" x14ac:dyDescent="0.3">
      <c r="A273" s="786" t="s">
        <v>716</v>
      </c>
      <c r="B273" s="781" t="s">
        <v>380</v>
      </c>
      <c r="C273" s="782">
        <v>0</v>
      </c>
      <c r="D273" s="782">
        <v>9</v>
      </c>
      <c r="E273" s="782">
        <v>12</v>
      </c>
      <c r="F273" s="794">
        <v>133.33333333333331</v>
      </c>
      <c r="G273" s="782">
        <v>0</v>
      </c>
      <c r="H273" s="782">
        <v>0</v>
      </c>
      <c r="I273" s="782">
        <v>0</v>
      </c>
      <c r="J273" s="794">
        <v>0</v>
      </c>
      <c r="K273" s="782">
        <v>0</v>
      </c>
      <c r="L273" s="784">
        <v>9</v>
      </c>
      <c r="M273" s="782">
        <v>12</v>
      </c>
      <c r="N273" s="785">
        <v>133.33333333333331</v>
      </c>
    </row>
    <row r="274" spans="1:14" x14ac:dyDescent="0.3">
      <c r="A274" s="786" t="s">
        <v>716</v>
      </c>
      <c r="B274" s="781" t="s">
        <v>403</v>
      </c>
      <c r="C274" s="782">
        <v>18586</v>
      </c>
      <c r="D274" s="782">
        <v>1803</v>
      </c>
      <c r="E274" s="782">
        <v>1779</v>
      </c>
      <c r="F274" s="794">
        <v>98.668885191347755</v>
      </c>
      <c r="G274" s="782">
        <v>165957</v>
      </c>
      <c r="H274" s="782">
        <v>1232</v>
      </c>
      <c r="I274" s="782">
        <v>1232</v>
      </c>
      <c r="J274" s="794">
        <v>100</v>
      </c>
      <c r="K274" s="782">
        <v>184543</v>
      </c>
      <c r="L274" s="784">
        <v>3035</v>
      </c>
      <c r="M274" s="782">
        <v>3011</v>
      </c>
      <c r="N274" s="785">
        <v>99.209225700164751</v>
      </c>
    </row>
    <row r="275" spans="1:14" x14ac:dyDescent="0.3">
      <c r="A275" s="786" t="s">
        <v>716</v>
      </c>
      <c r="B275" s="781" t="s">
        <v>720</v>
      </c>
      <c r="C275" s="782">
        <v>2145</v>
      </c>
      <c r="D275" s="782">
        <v>0</v>
      </c>
      <c r="E275" s="782">
        <v>0</v>
      </c>
      <c r="F275" s="794">
        <v>0</v>
      </c>
      <c r="G275" s="782">
        <v>33191</v>
      </c>
      <c r="H275" s="782">
        <v>240</v>
      </c>
      <c r="I275" s="782">
        <v>240</v>
      </c>
      <c r="J275" s="794">
        <v>100</v>
      </c>
      <c r="K275" s="782">
        <v>35336</v>
      </c>
      <c r="L275" s="784">
        <v>240</v>
      </c>
      <c r="M275" s="782">
        <v>240</v>
      </c>
      <c r="N275" s="785">
        <v>100</v>
      </c>
    </row>
    <row r="276" spans="1:14" x14ac:dyDescent="0.3">
      <c r="A276" s="786" t="s">
        <v>716</v>
      </c>
      <c r="B276" s="781" t="s">
        <v>405</v>
      </c>
      <c r="C276" s="782">
        <v>0</v>
      </c>
      <c r="D276" s="782">
        <v>1534</v>
      </c>
      <c r="E276" s="782">
        <v>1534</v>
      </c>
      <c r="F276" s="794">
        <v>100</v>
      </c>
      <c r="G276" s="782">
        <v>0</v>
      </c>
      <c r="H276" s="782">
        <v>2559</v>
      </c>
      <c r="I276" s="782">
        <v>2559</v>
      </c>
      <c r="J276" s="794">
        <v>100</v>
      </c>
      <c r="K276" s="782">
        <v>0</v>
      </c>
      <c r="L276" s="784">
        <v>4093</v>
      </c>
      <c r="M276" s="782">
        <v>4093</v>
      </c>
      <c r="N276" s="785">
        <v>100</v>
      </c>
    </row>
    <row r="277" spans="1:14" x14ac:dyDescent="0.3">
      <c r="A277" s="786" t="s">
        <v>716</v>
      </c>
      <c r="B277" s="781" t="s">
        <v>721</v>
      </c>
      <c r="C277" s="782">
        <v>0</v>
      </c>
      <c r="D277" s="782">
        <v>1063</v>
      </c>
      <c r="E277" s="782">
        <v>1063</v>
      </c>
      <c r="F277" s="794">
        <v>100</v>
      </c>
      <c r="G277" s="782">
        <v>0</v>
      </c>
      <c r="H277" s="782">
        <v>507</v>
      </c>
      <c r="I277" s="782">
        <v>507</v>
      </c>
      <c r="J277" s="794">
        <v>100</v>
      </c>
      <c r="K277" s="782">
        <v>0</v>
      </c>
      <c r="L277" s="784">
        <v>1570</v>
      </c>
      <c r="M277" s="782">
        <v>1570</v>
      </c>
      <c r="N277" s="785">
        <v>100</v>
      </c>
    </row>
    <row r="278" spans="1:14" x14ac:dyDescent="0.3">
      <c r="A278" s="786" t="s">
        <v>716</v>
      </c>
      <c r="B278" s="781" t="s">
        <v>722</v>
      </c>
      <c r="C278" s="782">
        <v>0</v>
      </c>
      <c r="D278" s="782">
        <v>81</v>
      </c>
      <c r="E278" s="782">
        <v>81</v>
      </c>
      <c r="F278" s="794">
        <v>100</v>
      </c>
      <c r="G278" s="782">
        <v>0</v>
      </c>
      <c r="H278" s="782">
        <v>718</v>
      </c>
      <c r="I278" s="782">
        <v>718</v>
      </c>
      <c r="J278" s="794">
        <v>100</v>
      </c>
      <c r="K278" s="782">
        <v>0</v>
      </c>
      <c r="L278" s="784">
        <v>799</v>
      </c>
      <c r="M278" s="782">
        <v>799</v>
      </c>
      <c r="N278" s="785">
        <v>100</v>
      </c>
    </row>
    <row r="279" spans="1:14" x14ac:dyDescent="0.3">
      <c r="A279" s="786" t="s">
        <v>716</v>
      </c>
      <c r="B279" s="781" t="s">
        <v>407</v>
      </c>
      <c r="C279" s="782">
        <v>0</v>
      </c>
      <c r="D279" s="782">
        <v>1194</v>
      </c>
      <c r="E279" s="782">
        <v>1194</v>
      </c>
      <c r="F279" s="794">
        <v>100</v>
      </c>
      <c r="G279" s="782">
        <v>0</v>
      </c>
      <c r="H279" s="782">
        <v>0</v>
      </c>
      <c r="I279" s="782">
        <v>0</v>
      </c>
      <c r="J279" s="794">
        <v>0</v>
      </c>
      <c r="K279" s="782">
        <v>0</v>
      </c>
      <c r="L279" s="784">
        <v>1194</v>
      </c>
      <c r="M279" s="782">
        <v>1194</v>
      </c>
      <c r="N279" s="785">
        <v>100</v>
      </c>
    </row>
    <row r="280" spans="1:14" x14ac:dyDescent="0.3">
      <c r="A280" s="786" t="s">
        <v>716</v>
      </c>
      <c r="B280" s="781" t="s">
        <v>408</v>
      </c>
      <c r="C280" s="782">
        <v>0</v>
      </c>
      <c r="D280" s="782">
        <v>350</v>
      </c>
      <c r="E280" s="782">
        <v>350</v>
      </c>
      <c r="F280" s="794">
        <v>100</v>
      </c>
      <c r="G280" s="782">
        <v>0</v>
      </c>
      <c r="H280" s="782">
        <v>0</v>
      </c>
      <c r="I280" s="782">
        <v>0</v>
      </c>
      <c r="J280" s="794">
        <v>0</v>
      </c>
      <c r="K280" s="782">
        <v>0</v>
      </c>
      <c r="L280" s="784">
        <v>350</v>
      </c>
      <c r="M280" s="782">
        <v>350</v>
      </c>
      <c r="N280" s="785">
        <v>100</v>
      </c>
    </row>
    <row r="281" spans="1:14" x14ac:dyDescent="0.3">
      <c r="A281" s="786" t="s">
        <v>716</v>
      </c>
      <c r="B281" s="781" t="s">
        <v>723</v>
      </c>
      <c r="C281" s="782">
        <v>0</v>
      </c>
      <c r="D281" s="782">
        <v>359</v>
      </c>
      <c r="E281" s="782">
        <v>359</v>
      </c>
      <c r="F281" s="794">
        <v>100</v>
      </c>
      <c r="G281" s="782">
        <v>0</v>
      </c>
      <c r="H281" s="782">
        <v>0</v>
      </c>
      <c r="I281" s="782">
        <v>0</v>
      </c>
      <c r="J281" s="794">
        <v>0</v>
      </c>
      <c r="K281" s="782">
        <v>0</v>
      </c>
      <c r="L281" s="784">
        <v>359</v>
      </c>
      <c r="M281" s="782">
        <v>359</v>
      </c>
      <c r="N281" s="785">
        <v>100</v>
      </c>
    </row>
    <row r="282" spans="1:14" x14ac:dyDescent="0.3">
      <c r="A282" s="786" t="s">
        <v>716</v>
      </c>
      <c r="B282" s="781" t="s">
        <v>421</v>
      </c>
      <c r="C282" s="782">
        <v>0</v>
      </c>
      <c r="D282" s="782">
        <v>149</v>
      </c>
      <c r="E282" s="782">
        <v>149</v>
      </c>
      <c r="F282" s="794">
        <v>100</v>
      </c>
      <c r="G282" s="782">
        <v>0</v>
      </c>
      <c r="H282" s="782">
        <v>0</v>
      </c>
      <c r="I282" s="782">
        <v>0</v>
      </c>
      <c r="J282" s="794">
        <v>0</v>
      </c>
      <c r="K282" s="782">
        <v>0</v>
      </c>
      <c r="L282" s="784">
        <v>149</v>
      </c>
      <c r="M282" s="782">
        <v>149</v>
      </c>
      <c r="N282" s="785">
        <v>100</v>
      </c>
    </row>
    <row r="283" spans="1:14" x14ac:dyDescent="0.3">
      <c r="A283" s="786" t="s">
        <v>716</v>
      </c>
      <c r="B283" s="781" t="s">
        <v>425</v>
      </c>
      <c r="C283" s="782">
        <v>0</v>
      </c>
      <c r="D283" s="782">
        <v>56</v>
      </c>
      <c r="E283" s="782">
        <v>57</v>
      </c>
      <c r="F283" s="794">
        <v>101.78571428571428</v>
      </c>
      <c r="G283" s="782">
        <v>0</v>
      </c>
      <c r="H283" s="782">
        <v>0</v>
      </c>
      <c r="I283" s="782">
        <v>0</v>
      </c>
      <c r="J283" s="794">
        <v>0</v>
      </c>
      <c r="K283" s="782">
        <v>0</v>
      </c>
      <c r="L283" s="784">
        <v>56</v>
      </c>
      <c r="M283" s="782">
        <v>57</v>
      </c>
      <c r="N283" s="785">
        <v>101.78571428571428</v>
      </c>
    </row>
    <row r="284" spans="1:14" x14ac:dyDescent="0.3">
      <c r="A284" s="786"/>
      <c r="B284" s="781">
        <v>72</v>
      </c>
      <c r="C284" s="782">
        <v>0</v>
      </c>
      <c r="D284" s="782">
        <v>7</v>
      </c>
      <c r="E284" s="782">
        <v>7</v>
      </c>
      <c r="F284" s="794">
        <v>100</v>
      </c>
      <c r="G284" s="782">
        <v>0</v>
      </c>
      <c r="H284" s="782">
        <v>0</v>
      </c>
      <c r="I284" s="782">
        <v>0</v>
      </c>
      <c r="J284" s="794">
        <v>0</v>
      </c>
      <c r="K284" s="782">
        <v>0</v>
      </c>
      <c r="L284" s="782">
        <v>7</v>
      </c>
      <c r="M284" s="782">
        <v>7</v>
      </c>
      <c r="N284" s="785">
        <v>100</v>
      </c>
    </row>
    <row r="285" spans="1:14" x14ac:dyDescent="0.3">
      <c r="A285" s="786" t="s">
        <v>754</v>
      </c>
      <c r="B285" s="787" t="s">
        <v>323</v>
      </c>
      <c r="C285" s="788">
        <v>3567367</v>
      </c>
      <c r="D285" s="788">
        <v>3679334</v>
      </c>
      <c r="E285" s="788">
        <v>3653985</v>
      </c>
      <c r="F285" s="795">
        <v>99.311043792164554</v>
      </c>
      <c r="G285" s="788">
        <v>3918</v>
      </c>
      <c r="H285" s="788">
        <v>6456</v>
      </c>
      <c r="I285" s="788">
        <v>6355</v>
      </c>
      <c r="J285" s="795">
        <v>98.435563816604713</v>
      </c>
      <c r="K285" s="788">
        <v>3571285</v>
      </c>
      <c r="L285" s="790">
        <v>3685790</v>
      </c>
      <c r="M285" s="788">
        <v>3660340</v>
      </c>
      <c r="N285" s="791">
        <v>99.309510308509161</v>
      </c>
    </row>
    <row r="286" spans="1:14" x14ac:dyDescent="0.3">
      <c r="A286" s="786" t="s">
        <v>716</v>
      </c>
      <c r="B286" s="781" t="s">
        <v>714</v>
      </c>
      <c r="C286" s="782">
        <v>0</v>
      </c>
      <c r="D286" s="782">
        <v>16812</v>
      </c>
      <c r="E286" s="782">
        <v>13879</v>
      </c>
      <c r="F286" s="794">
        <v>82.554128003806809</v>
      </c>
      <c r="G286" s="782">
        <v>0</v>
      </c>
      <c r="H286" s="782">
        <v>6</v>
      </c>
      <c r="I286" s="782">
        <v>6</v>
      </c>
      <c r="J286" s="794">
        <v>100</v>
      </c>
      <c r="K286" s="782">
        <v>0</v>
      </c>
      <c r="L286" s="784">
        <v>16818</v>
      </c>
      <c r="M286" s="782">
        <v>13885</v>
      </c>
      <c r="N286" s="785">
        <v>82.560352003805448</v>
      </c>
    </row>
    <row r="287" spans="1:14" x14ac:dyDescent="0.3">
      <c r="A287" s="786" t="s">
        <v>716</v>
      </c>
      <c r="B287" s="781" t="s">
        <v>341</v>
      </c>
      <c r="C287" s="782">
        <v>0</v>
      </c>
      <c r="D287" s="782">
        <v>1800</v>
      </c>
      <c r="E287" s="782">
        <v>1800</v>
      </c>
      <c r="F287" s="794">
        <v>100</v>
      </c>
      <c r="G287" s="782">
        <v>0</v>
      </c>
      <c r="H287" s="782">
        <v>3450</v>
      </c>
      <c r="I287" s="782">
        <v>3449</v>
      </c>
      <c r="J287" s="794">
        <v>99.971014492753625</v>
      </c>
      <c r="K287" s="782">
        <v>0</v>
      </c>
      <c r="L287" s="784">
        <v>5250</v>
      </c>
      <c r="M287" s="782">
        <v>5249</v>
      </c>
      <c r="N287" s="785">
        <v>99.980952380952388</v>
      </c>
    </row>
    <row r="288" spans="1:14" x14ac:dyDescent="0.3">
      <c r="A288" s="786" t="s">
        <v>716</v>
      </c>
      <c r="B288" s="781" t="s">
        <v>343</v>
      </c>
      <c r="C288" s="782">
        <v>0</v>
      </c>
      <c r="D288" s="782">
        <v>5109</v>
      </c>
      <c r="E288" s="782">
        <v>5109</v>
      </c>
      <c r="F288" s="794">
        <v>100</v>
      </c>
      <c r="G288" s="782">
        <v>0</v>
      </c>
      <c r="H288" s="782">
        <v>6679</v>
      </c>
      <c r="I288" s="782">
        <v>6647</v>
      </c>
      <c r="J288" s="794">
        <v>99.520886360233561</v>
      </c>
      <c r="K288" s="782">
        <v>0</v>
      </c>
      <c r="L288" s="784">
        <v>11788</v>
      </c>
      <c r="M288" s="782">
        <v>11756</v>
      </c>
      <c r="N288" s="785">
        <v>99.728537495758403</v>
      </c>
    </row>
    <row r="289" spans="1:14" x14ac:dyDescent="0.3">
      <c r="A289" s="786" t="s">
        <v>716</v>
      </c>
      <c r="B289" s="781" t="s">
        <v>345</v>
      </c>
      <c r="C289" s="782">
        <v>0</v>
      </c>
      <c r="D289" s="782">
        <v>227453</v>
      </c>
      <c r="E289" s="782">
        <v>227420</v>
      </c>
      <c r="F289" s="794">
        <v>99.985491508135752</v>
      </c>
      <c r="G289" s="782">
        <v>0</v>
      </c>
      <c r="H289" s="782">
        <v>2339</v>
      </c>
      <c r="I289" s="782">
        <v>2147</v>
      </c>
      <c r="J289" s="794">
        <v>91.791363830696881</v>
      </c>
      <c r="K289" s="782">
        <v>0</v>
      </c>
      <c r="L289" s="784">
        <v>229792</v>
      </c>
      <c r="M289" s="782">
        <v>229567</v>
      </c>
      <c r="N289" s="785">
        <v>99.902085364155411</v>
      </c>
    </row>
    <row r="290" spans="1:14" x14ac:dyDescent="0.3">
      <c r="A290" s="786" t="s">
        <v>716</v>
      </c>
      <c r="B290" s="781" t="s">
        <v>755</v>
      </c>
      <c r="C290" s="782">
        <v>0</v>
      </c>
      <c r="D290" s="782">
        <v>7</v>
      </c>
      <c r="E290" s="782">
        <v>7</v>
      </c>
      <c r="F290" s="794">
        <v>100</v>
      </c>
      <c r="G290" s="782">
        <v>0</v>
      </c>
      <c r="H290" s="782">
        <v>0</v>
      </c>
      <c r="I290" s="782">
        <v>0</v>
      </c>
      <c r="J290" s="794">
        <v>0</v>
      </c>
      <c r="K290" s="782">
        <v>0</v>
      </c>
      <c r="L290" s="784">
        <v>7</v>
      </c>
      <c r="M290" s="782">
        <v>7</v>
      </c>
      <c r="N290" s="785">
        <v>100</v>
      </c>
    </row>
    <row r="291" spans="1:14" x14ac:dyDescent="0.3">
      <c r="A291" s="786" t="s">
        <v>716</v>
      </c>
      <c r="B291" s="781" t="s">
        <v>354</v>
      </c>
      <c r="C291" s="782">
        <v>0</v>
      </c>
      <c r="D291" s="782">
        <v>245</v>
      </c>
      <c r="E291" s="782">
        <v>245</v>
      </c>
      <c r="F291" s="794">
        <v>100</v>
      </c>
      <c r="G291" s="782">
        <v>0</v>
      </c>
      <c r="H291" s="782">
        <v>834</v>
      </c>
      <c r="I291" s="782">
        <v>834</v>
      </c>
      <c r="J291" s="794">
        <v>100</v>
      </c>
      <c r="K291" s="782">
        <v>0</v>
      </c>
      <c r="L291" s="784">
        <v>1079</v>
      </c>
      <c r="M291" s="782">
        <v>1079</v>
      </c>
      <c r="N291" s="785">
        <v>100</v>
      </c>
    </row>
    <row r="292" spans="1:14" x14ac:dyDescent="0.3">
      <c r="A292" s="786" t="s">
        <v>716</v>
      </c>
      <c r="B292" s="781" t="s">
        <v>356</v>
      </c>
      <c r="C292" s="782">
        <v>0</v>
      </c>
      <c r="D292" s="782">
        <v>42</v>
      </c>
      <c r="E292" s="782">
        <v>42</v>
      </c>
      <c r="F292" s="794">
        <v>100</v>
      </c>
      <c r="G292" s="782">
        <v>0</v>
      </c>
      <c r="H292" s="782">
        <v>0</v>
      </c>
      <c r="I292" s="782">
        <v>0</v>
      </c>
      <c r="J292" s="794">
        <v>0</v>
      </c>
      <c r="K292" s="782">
        <v>0</v>
      </c>
      <c r="L292" s="784">
        <v>42</v>
      </c>
      <c r="M292" s="782">
        <v>42</v>
      </c>
      <c r="N292" s="785">
        <v>100</v>
      </c>
    </row>
    <row r="293" spans="1:14" x14ac:dyDescent="0.3">
      <c r="A293" s="786" t="s">
        <v>716</v>
      </c>
      <c r="B293" s="781" t="s">
        <v>357</v>
      </c>
      <c r="C293" s="782">
        <v>0</v>
      </c>
      <c r="D293" s="782">
        <v>10</v>
      </c>
      <c r="E293" s="782">
        <v>10</v>
      </c>
      <c r="F293" s="794">
        <v>100</v>
      </c>
      <c r="G293" s="782">
        <v>0</v>
      </c>
      <c r="H293" s="782">
        <v>0</v>
      </c>
      <c r="I293" s="782">
        <v>0</v>
      </c>
      <c r="J293" s="794">
        <v>0</v>
      </c>
      <c r="K293" s="782">
        <v>0</v>
      </c>
      <c r="L293" s="784">
        <v>10</v>
      </c>
      <c r="M293" s="782">
        <v>10</v>
      </c>
      <c r="N293" s="785">
        <v>100</v>
      </c>
    </row>
    <row r="294" spans="1:14" x14ac:dyDescent="0.3">
      <c r="A294" s="786" t="s">
        <v>716</v>
      </c>
      <c r="B294" s="781" t="s">
        <v>360</v>
      </c>
      <c r="C294" s="782">
        <v>153590</v>
      </c>
      <c r="D294" s="782">
        <v>21633</v>
      </c>
      <c r="E294" s="782">
        <v>21632</v>
      </c>
      <c r="F294" s="794">
        <v>99.995377432626071</v>
      </c>
      <c r="G294" s="782">
        <v>0</v>
      </c>
      <c r="H294" s="782">
        <v>768</v>
      </c>
      <c r="I294" s="782">
        <v>768</v>
      </c>
      <c r="J294" s="794">
        <v>100</v>
      </c>
      <c r="K294" s="782">
        <v>153590</v>
      </c>
      <c r="L294" s="784">
        <v>22401</v>
      </c>
      <c r="M294" s="782">
        <v>22400</v>
      </c>
      <c r="N294" s="785">
        <v>99.995535913575281</v>
      </c>
    </row>
    <row r="295" spans="1:14" x14ac:dyDescent="0.3">
      <c r="A295" s="786" t="s">
        <v>716</v>
      </c>
      <c r="B295" s="781" t="s">
        <v>361</v>
      </c>
      <c r="C295" s="782">
        <v>28327</v>
      </c>
      <c r="D295" s="782">
        <v>2870</v>
      </c>
      <c r="E295" s="782">
        <v>2870</v>
      </c>
      <c r="F295" s="794">
        <v>100</v>
      </c>
      <c r="G295" s="782">
        <v>0</v>
      </c>
      <c r="H295" s="782">
        <v>135</v>
      </c>
      <c r="I295" s="782">
        <v>135</v>
      </c>
      <c r="J295" s="794">
        <v>100</v>
      </c>
      <c r="K295" s="782">
        <v>28327</v>
      </c>
      <c r="L295" s="784">
        <v>3005</v>
      </c>
      <c r="M295" s="782">
        <v>3005</v>
      </c>
      <c r="N295" s="785">
        <v>100</v>
      </c>
    </row>
    <row r="296" spans="1:14" x14ac:dyDescent="0.3">
      <c r="A296" s="786" t="s">
        <v>716</v>
      </c>
      <c r="B296" s="781" t="s">
        <v>376</v>
      </c>
      <c r="C296" s="782">
        <v>1062</v>
      </c>
      <c r="D296" s="782">
        <v>0</v>
      </c>
      <c r="E296" s="782">
        <v>0</v>
      </c>
      <c r="F296" s="794">
        <v>0</v>
      </c>
      <c r="G296" s="782">
        <v>0</v>
      </c>
      <c r="H296" s="782">
        <v>0</v>
      </c>
      <c r="I296" s="782">
        <v>0</v>
      </c>
      <c r="J296" s="794">
        <v>0</v>
      </c>
      <c r="K296" s="782">
        <v>1062</v>
      </c>
      <c r="L296" s="784">
        <v>0</v>
      </c>
      <c r="M296" s="782">
        <v>0</v>
      </c>
      <c r="N296" s="785">
        <v>0</v>
      </c>
    </row>
    <row r="297" spans="1:14" x14ac:dyDescent="0.3">
      <c r="A297" s="786" t="s">
        <v>716</v>
      </c>
      <c r="B297" s="781" t="s">
        <v>756</v>
      </c>
      <c r="C297" s="782">
        <v>187</v>
      </c>
      <c r="D297" s="782">
        <v>0</v>
      </c>
      <c r="E297" s="782">
        <v>0</v>
      </c>
      <c r="F297" s="794">
        <v>0</v>
      </c>
      <c r="G297" s="782">
        <v>0</v>
      </c>
      <c r="H297" s="782">
        <v>0</v>
      </c>
      <c r="I297" s="782">
        <v>0</v>
      </c>
      <c r="J297" s="794">
        <v>0</v>
      </c>
      <c r="K297" s="782">
        <v>187</v>
      </c>
      <c r="L297" s="784">
        <v>0</v>
      </c>
      <c r="M297" s="782">
        <v>0</v>
      </c>
      <c r="N297" s="785">
        <v>0</v>
      </c>
    </row>
    <row r="298" spans="1:14" x14ac:dyDescent="0.3">
      <c r="A298" s="786" t="s">
        <v>716</v>
      </c>
      <c r="B298" s="781" t="s">
        <v>391</v>
      </c>
      <c r="C298" s="782">
        <v>55329</v>
      </c>
      <c r="D298" s="782">
        <v>35134</v>
      </c>
      <c r="E298" s="782">
        <v>35134</v>
      </c>
      <c r="F298" s="794">
        <v>100</v>
      </c>
      <c r="G298" s="782">
        <v>0</v>
      </c>
      <c r="H298" s="782">
        <v>0</v>
      </c>
      <c r="I298" s="782">
        <v>0</v>
      </c>
      <c r="J298" s="794">
        <v>0</v>
      </c>
      <c r="K298" s="782">
        <v>55329</v>
      </c>
      <c r="L298" s="784">
        <v>35134</v>
      </c>
      <c r="M298" s="782">
        <v>35134</v>
      </c>
      <c r="N298" s="785">
        <v>100</v>
      </c>
    </row>
    <row r="299" spans="1:14" x14ac:dyDescent="0.3">
      <c r="A299" s="786" t="s">
        <v>716</v>
      </c>
      <c r="B299" s="781" t="s">
        <v>746</v>
      </c>
      <c r="C299" s="782">
        <v>1082</v>
      </c>
      <c r="D299" s="782">
        <v>913</v>
      </c>
      <c r="E299" s="782">
        <v>913</v>
      </c>
      <c r="F299" s="794">
        <v>100</v>
      </c>
      <c r="G299" s="782">
        <v>0</v>
      </c>
      <c r="H299" s="782">
        <v>0</v>
      </c>
      <c r="I299" s="782">
        <v>0</v>
      </c>
      <c r="J299" s="794">
        <v>0</v>
      </c>
      <c r="K299" s="782">
        <v>1082</v>
      </c>
      <c r="L299" s="784">
        <v>913</v>
      </c>
      <c r="M299" s="782">
        <v>913</v>
      </c>
      <c r="N299" s="785">
        <v>100</v>
      </c>
    </row>
    <row r="300" spans="1:14" x14ac:dyDescent="0.3">
      <c r="A300" s="786" t="s">
        <v>716</v>
      </c>
      <c r="B300" s="781" t="s">
        <v>403</v>
      </c>
      <c r="C300" s="782">
        <v>1277</v>
      </c>
      <c r="D300" s="782">
        <v>0</v>
      </c>
      <c r="E300" s="782">
        <v>0</v>
      </c>
      <c r="F300" s="794">
        <v>0</v>
      </c>
      <c r="G300" s="782">
        <v>31838</v>
      </c>
      <c r="H300" s="782">
        <v>0</v>
      </c>
      <c r="I300" s="782">
        <v>0</v>
      </c>
      <c r="J300" s="794">
        <v>0</v>
      </c>
      <c r="K300" s="782">
        <v>33115</v>
      </c>
      <c r="L300" s="784">
        <v>0</v>
      </c>
      <c r="M300" s="782">
        <v>0</v>
      </c>
      <c r="N300" s="785">
        <v>0</v>
      </c>
    </row>
    <row r="301" spans="1:14" x14ac:dyDescent="0.3">
      <c r="A301" s="786" t="s">
        <v>716</v>
      </c>
      <c r="B301" s="781" t="s">
        <v>720</v>
      </c>
      <c r="C301" s="782">
        <v>0</v>
      </c>
      <c r="D301" s="782">
        <v>0</v>
      </c>
      <c r="E301" s="782">
        <v>0</v>
      </c>
      <c r="F301" s="794">
        <v>0</v>
      </c>
      <c r="G301" s="782">
        <v>6368</v>
      </c>
      <c r="H301" s="782">
        <v>0</v>
      </c>
      <c r="I301" s="782">
        <v>0</v>
      </c>
      <c r="J301" s="794">
        <v>0</v>
      </c>
      <c r="K301" s="782">
        <v>6368</v>
      </c>
      <c r="L301" s="784">
        <v>0</v>
      </c>
      <c r="M301" s="782">
        <v>0</v>
      </c>
      <c r="N301" s="785">
        <v>0</v>
      </c>
    </row>
    <row r="302" spans="1:14" x14ac:dyDescent="0.3">
      <c r="A302" s="786" t="s">
        <v>716</v>
      </c>
      <c r="B302" s="781" t="s">
        <v>405</v>
      </c>
      <c r="C302" s="782">
        <v>0</v>
      </c>
      <c r="D302" s="782">
        <v>159</v>
      </c>
      <c r="E302" s="782">
        <v>159</v>
      </c>
      <c r="F302" s="794">
        <v>100</v>
      </c>
      <c r="G302" s="782">
        <v>0</v>
      </c>
      <c r="H302" s="782">
        <v>289</v>
      </c>
      <c r="I302" s="782">
        <v>289</v>
      </c>
      <c r="J302" s="794">
        <v>100</v>
      </c>
      <c r="K302" s="782">
        <v>0</v>
      </c>
      <c r="L302" s="784">
        <v>448</v>
      </c>
      <c r="M302" s="782">
        <v>448</v>
      </c>
      <c r="N302" s="785">
        <v>100</v>
      </c>
    </row>
    <row r="303" spans="1:14" x14ac:dyDescent="0.3">
      <c r="A303" s="786" t="s">
        <v>716</v>
      </c>
      <c r="B303" s="781" t="s">
        <v>721</v>
      </c>
      <c r="C303" s="782">
        <v>0</v>
      </c>
      <c r="D303" s="782">
        <v>29</v>
      </c>
      <c r="E303" s="782">
        <v>29</v>
      </c>
      <c r="F303" s="794">
        <v>100</v>
      </c>
      <c r="G303" s="782">
        <v>0</v>
      </c>
      <c r="H303" s="782">
        <v>198</v>
      </c>
      <c r="I303" s="782">
        <v>198</v>
      </c>
      <c r="J303" s="794">
        <v>100</v>
      </c>
      <c r="K303" s="782">
        <v>0</v>
      </c>
      <c r="L303" s="784">
        <v>227</v>
      </c>
      <c r="M303" s="782">
        <v>227</v>
      </c>
      <c r="N303" s="785">
        <v>100</v>
      </c>
    </row>
    <row r="304" spans="1:14" x14ac:dyDescent="0.3">
      <c r="A304" s="786" t="s">
        <v>716</v>
      </c>
      <c r="B304" s="781" t="s">
        <v>722</v>
      </c>
      <c r="C304" s="782">
        <v>0</v>
      </c>
      <c r="D304" s="782">
        <v>6</v>
      </c>
      <c r="E304" s="782">
        <v>6</v>
      </c>
      <c r="F304" s="794">
        <v>100</v>
      </c>
      <c r="G304" s="782">
        <v>0</v>
      </c>
      <c r="H304" s="782">
        <v>0</v>
      </c>
      <c r="I304" s="782">
        <v>0</v>
      </c>
      <c r="J304" s="794">
        <v>0</v>
      </c>
      <c r="K304" s="782">
        <v>0</v>
      </c>
      <c r="L304" s="784">
        <v>6</v>
      </c>
      <c r="M304" s="782">
        <v>6</v>
      </c>
      <c r="N304" s="785">
        <v>100</v>
      </c>
    </row>
    <row r="305" spans="1:14" x14ac:dyDescent="0.3">
      <c r="A305" s="786" t="s">
        <v>716</v>
      </c>
      <c r="B305" s="781" t="s">
        <v>407</v>
      </c>
      <c r="C305" s="782">
        <v>0</v>
      </c>
      <c r="D305" s="782">
        <v>95516</v>
      </c>
      <c r="E305" s="782">
        <v>95516</v>
      </c>
      <c r="F305" s="794">
        <v>100</v>
      </c>
      <c r="G305" s="782">
        <v>0</v>
      </c>
      <c r="H305" s="782">
        <v>862</v>
      </c>
      <c r="I305" s="782">
        <v>862</v>
      </c>
      <c r="J305" s="794">
        <v>100</v>
      </c>
      <c r="K305" s="782">
        <v>0</v>
      </c>
      <c r="L305" s="784">
        <v>96378</v>
      </c>
      <c r="M305" s="782">
        <v>96378</v>
      </c>
      <c r="N305" s="785">
        <v>100</v>
      </c>
    </row>
    <row r="306" spans="1:14" x14ac:dyDescent="0.3">
      <c r="A306" s="786" t="s">
        <v>716</v>
      </c>
      <c r="B306" s="781" t="s">
        <v>408</v>
      </c>
      <c r="C306" s="782">
        <v>0</v>
      </c>
      <c r="D306" s="782">
        <v>19963</v>
      </c>
      <c r="E306" s="782">
        <v>19963</v>
      </c>
      <c r="F306" s="794">
        <v>100</v>
      </c>
      <c r="G306" s="782">
        <v>0</v>
      </c>
      <c r="H306" s="782">
        <v>152</v>
      </c>
      <c r="I306" s="782">
        <v>152</v>
      </c>
      <c r="J306" s="794">
        <v>100</v>
      </c>
      <c r="K306" s="782">
        <v>0</v>
      </c>
      <c r="L306" s="784">
        <v>20115</v>
      </c>
      <c r="M306" s="782">
        <v>20115</v>
      </c>
      <c r="N306" s="785">
        <v>100</v>
      </c>
    </row>
    <row r="307" spans="1:14" x14ac:dyDescent="0.3">
      <c r="A307" s="786" t="s">
        <v>716</v>
      </c>
      <c r="B307" s="781" t="s">
        <v>723</v>
      </c>
      <c r="C307" s="782">
        <v>0</v>
      </c>
      <c r="D307" s="782">
        <v>38</v>
      </c>
      <c r="E307" s="782">
        <v>38</v>
      </c>
      <c r="F307" s="794">
        <v>100</v>
      </c>
      <c r="G307" s="782">
        <v>0</v>
      </c>
      <c r="H307" s="782">
        <v>0</v>
      </c>
      <c r="I307" s="782">
        <v>0</v>
      </c>
      <c r="J307" s="794">
        <v>0</v>
      </c>
      <c r="K307" s="782">
        <v>0</v>
      </c>
      <c r="L307" s="784">
        <v>38</v>
      </c>
      <c r="M307" s="782">
        <v>38</v>
      </c>
      <c r="N307" s="785">
        <v>100</v>
      </c>
    </row>
    <row r="308" spans="1:14" x14ac:dyDescent="0.3">
      <c r="A308" s="786" t="s">
        <v>716</v>
      </c>
      <c r="B308" s="781" t="s">
        <v>418</v>
      </c>
      <c r="C308" s="782">
        <v>0</v>
      </c>
      <c r="D308" s="782">
        <v>1188</v>
      </c>
      <c r="E308" s="782">
        <v>1188</v>
      </c>
      <c r="F308" s="794">
        <v>100</v>
      </c>
      <c r="G308" s="782">
        <v>0</v>
      </c>
      <c r="H308" s="782">
        <v>0</v>
      </c>
      <c r="I308" s="782">
        <v>0</v>
      </c>
      <c r="J308" s="794">
        <v>0</v>
      </c>
      <c r="K308" s="782">
        <v>0</v>
      </c>
      <c r="L308" s="784">
        <v>1188</v>
      </c>
      <c r="M308" s="782">
        <v>1188</v>
      </c>
      <c r="N308" s="785">
        <v>100</v>
      </c>
    </row>
    <row r="309" spans="1:14" x14ac:dyDescent="0.3">
      <c r="A309" s="786" t="s">
        <v>716</v>
      </c>
      <c r="B309" s="781" t="s">
        <v>757</v>
      </c>
      <c r="C309" s="782">
        <v>0</v>
      </c>
      <c r="D309" s="782">
        <v>210</v>
      </c>
      <c r="E309" s="782">
        <v>210</v>
      </c>
      <c r="F309" s="794">
        <v>100</v>
      </c>
      <c r="G309" s="782">
        <v>0</v>
      </c>
      <c r="H309" s="782">
        <v>0</v>
      </c>
      <c r="I309" s="782">
        <v>0</v>
      </c>
      <c r="J309" s="794">
        <v>0</v>
      </c>
      <c r="K309" s="782">
        <v>0</v>
      </c>
      <c r="L309" s="784">
        <v>210</v>
      </c>
      <c r="M309" s="782">
        <v>210</v>
      </c>
      <c r="N309" s="785">
        <v>100</v>
      </c>
    </row>
    <row r="310" spans="1:14" x14ac:dyDescent="0.3">
      <c r="A310" s="786" t="s">
        <v>716</v>
      </c>
      <c r="B310" s="781" t="s">
        <v>419</v>
      </c>
      <c r="C310" s="782">
        <v>0</v>
      </c>
      <c r="D310" s="782">
        <v>8070</v>
      </c>
      <c r="E310" s="782">
        <v>8070</v>
      </c>
      <c r="F310" s="794">
        <v>100</v>
      </c>
      <c r="G310" s="782">
        <v>0</v>
      </c>
      <c r="H310" s="782">
        <v>0</v>
      </c>
      <c r="I310" s="782">
        <v>0</v>
      </c>
      <c r="J310" s="794">
        <v>0</v>
      </c>
      <c r="K310" s="782">
        <v>0</v>
      </c>
      <c r="L310" s="784">
        <v>8070</v>
      </c>
      <c r="M310" s="782">
        <v>8070</v>
      </c>
      <c r="N310" s="785">
        <v>100</v>
      </c>
    </row>
    <row r="311" spans="1:14" x14ac:dyDescent="0.3">
      <c r="A311" s="786" t="s">
        <v>716</v>
      </c>
      <c r="B311" s="781" t="s">
        <v>421</v>
      </c>
      <c r="C311" s="782">
        <v>0</v>
      </c>
      <c r="D311" s="782">
        <v>35692</v>
      </c>
      <c r="E311" s="782">
        <v>35692</v>
      </c>
      <c r="F311" s="794">
        <v>100</v>
      </c>
      <c r="G311" s="782">
        <v>0</v>
      </c>
      <c r="H311" s="782">
        <v>0</v>
      </c>
      <c r="I311" s="782">
        <v>0</v>
      </c>
      <c r="J311" s="794">
        <v>0</v>
      </c>
      <c r="K311" s="782">
        <v>0</v>
      </c>
      <c r="L311" s="784">
        <v>35692</v>
      </c>
      <c r="M311" s="782">
        <v>35692</v>
      </c>
      <c r="N311" s="785">
        <v>100</v>
      </c>
    </row>
    <row r="312" spans="1:14" x14ac:dyDescent="0.3">
      <c r="A312" s="786" t="s">
        <v>716</v>
      </c>
      <c r="B312" s="781" t="s">
        <v>758</v>
      </c>
      <c r="C312" s="782">
        <v>0</v>
      </c>
      <c r="D312" s="782">
        <v>170</v>
      </c>
      <c r="E312" s="782">
        <v>170</v>
      </c>
      <c r="F312" s="794">
        <v>100</v>
      </c>
      <c r="G312" s="782">
        <v>0</v>
      </c>
      <c r="H312" s="782">
        <v>0</v>
      </c>
      <c r="I312" s="782">
        <v>0</v>
      </c>
      <c r="J312" s="794">
        <v>0</v>
      </c>
      <c r="K312" s="782">
        <v>0</v>
      </c>
      <c r="L312" s="784">
        <v>170</v>
      </c>
      <c r="M312" s="782">
        <v>170</v>
      </c>
      <c r="N312" s="785">
        <v>100</v>
      </c>
    </row>
    <row r="313" spans="1:14" x14ac:dyDescent="0.3">
      <c r="A313" s="786" t="s">
        <v>716</v>
      </c>
      <c r="B313" s="781" t="s">
        <v>425</v>
      </c>
      <c r="C313" s="782">
        <v>0</v>
      </c>
      <c r="D313" s="782">
        <v>0</v>
      </c>
      <c r="E313" s="782">
        <v>0</v>
      </c>
      <c r="F313" s="794">
        <v>0</v>
      </c>
      <c r="G313" s="782">
        <v>0</v>
      </c>
      <c r="H313" s="782">
        <v>138</v>
      </c>
      <c r="I313" s="782">
        <v>138</v>
      </c>
      <c r="J313" s="794">
        <v>100</v>
      </c>
      <c r="K313" s="782">
        <v>0</v>
      </c>
      <c r="L313" s="784">
        <v>138</v>
      </c>
      <c r="M313" s="782">
        <v>138</v>
      </c>
      <c r="N313" s="785">
        <v>100</v>
      </c>
    </row>
    <row r="314" spans="1:14" x14ac:dyDescent="0.3">
      <c r="A314" s="786" t="s">
        <v>716</v>
      </c>
      <c r="B314" s="781" t="s">
        <v>724</v>
      </c>
      <c r="C314" s="782">
        <v>0</v>
      </c>
      <c r="D314" s="782">
        <v>0</v>
      </c>
      <c r="E314" s="782">
        <v>0</v>
      </c>
      <c r="F314" s="794">
        <v>0</v>
      </c>
      <c r="G314" s="782">
        <v>0</v>
      </c>
      <c r="H314" s="782">
        <v>28</v>
      </c>
      <c r="I314" s="782">
        <v>28</v>
      </c>
      <c r="J314" s="794">
        <v>100</v>
      </c>
      <c r="K314" s="782">
        <v>0</v>
      </c>
      <c r="L314" s="784">
        <v>28</v>
      </c>
      <c r="M314" s="782">
        <v>28</v>
      </c>
      <c r="N314" s="785">
        <v>100</v>
      </c>
    </row>
    <row r="315" spans="1:14" x14ac:dyDescent="0.3">
      <c r="A315" s="786"/>
      <c r="B315" s="781">
        <v>72</v>
      </c>
      <c r="C315" s="782">
        <v>115</v>
      </c>
      <c r="D315" s="782">
        <v>89</v>
      </c>
      <c r="E315" s="782">
        <v>80</v>
      </c>
      <c r="F315" s="794">
        <v>90</v>
      </c>
      <c r="G315" s="782">
        <v>0</v>
      </c>
      <c r="H315" s="782">
        <v>0</v>
      </c>
      <c r="I315" s="782">
        <v>0</v>
      </c>
      <c r="J315" s="794"/>
      <c r="K315" s="782">
        <v>115</v>
      </c>
      <c r="L315" s="782">
        <v>89</v>
      </c>
      <c r="M315" s="782">
        <v>80</v>
      </c>
      <c r="N315" s="785">
        <v>90</v>
      </c>
    </row>
    <row r="316" spans="1:14" x14ac:dyDescent="0.3">
      <c r="A316" s="786" t="s">
        <v>759</v>
      </c>
      <c r="B316" s="787" t="s">
        <v>323</v>
      </c>
      <c r="C316" s="788">
        <v>279084</v>
      </c>
      <c r="D316" s="788">
        <v>302055</v>
      </c>
      <c r="E316" s="788">
        <v>301480</v>
      </c>
      <c r="F316" s="795">
        <v>99.809637317707043</v>
      </c>
      <c r="G316" s="788">
        <v>36183</v>
      </c>
      <c r="H316" s="788">
        <v>49337</v>
      </c>
      <c r="I316" s="788">
        <v>49299</v>
      </c>
      <c r="J316" s="795">
        <v>99.922978697529246</v>
      </c>
      <c r="K316" s="788">
        <v>315267</v>
      </c>
      <c r="L316" s="790">
        <v>351392</v>
      </c>
      <c r="M316" s="788">
        <v>350779</v>
      </c>
      <c r="N316" s="791">
        <v>99.825550951643748</v>
      </c>
    </row>
    <row r="317" spans="1:14" x14ac:dyDescent="0.3">
      <c r="A317" s="786" t="s">
        <v>716</v>
      </c>
      <c r="B317" s="781" t="s">
        <v>714</v>
      </c>
      <c r="C317" s="782">
        <v>0</v>
      </c>
      <c r="D317" s="782">
        <v>27</v>
      </c>
      <c r="E317" s="782">
        <v>27</v>
      </c>
      <c r="F317" s="794">
        <v>100</v>
      </c>
      <c r="G317" s="782">
        <v>0</v>
      </c>
      <c r="H317" s="782">
        <v>0</v>
      </c>
      <c r="I317" s="782">
        <v>0</v>
      </c>
      <c r="J317" s="794">
        <v>0</v>
      </c>
      <c r="K317" s="782">
        <v>0</v>
      </c>
      <c r="L317" s="784">
        <v>27</v>
      </c>
      <c r="M317" s="782">
        <v>27</v>
      </c>
      <c r="N317" s="785">
        <v>100</v>
      </c>
    </row>
    <row r="318" spans="1:14" x14ac:dyDescent="0.3">
      <c r="A318" s="786" t="s">
        <v>716</v>
      </c>
      <c r="B318" s="781" t="s">
        <v>343</v>
      </c>
      <c r="C318" s="782">
        <v>0</v>
      </c>
      <c r="D318" s="782">
        <v>0</v>
      </c>
      <c r="E318" s="782">
        <v>0</v>
      </c>
      <c r="F318" s="794">
        <v>0</v>
      </c>
      <c r="G318" s="782">
        <v>0</v>
      </c>
      <c r="H318" s="782">
        <v>9190</v>
      </c>
      <c r="I318" s="782">
        <v>9121</v>
      </c>
      <c r="J318" s="794">
        <v>99.249183895538636</v>
      </c>
      <c r="K318" s="782">
        <v>0</v>
      </c>
      <c r="L318" s="784">
        <v>9190</v>
      </c>
      <c r="M318" s="782">
        <v>9121</v>
      </c>
      <c r="N318" s="785">
        <v>99.249183895538636</v>
      </c>
    </row>
    <row r="319" spans="1:14" x14ac:dyDescent="0.3">
      <c r="A319" s="786" t="s">
        <v>716</v>
      </c>
      <c r="B319" s="781" t="s">
        <v>345</v>
      </c>
      <c r="C319" s="782">
        <v>0</v>
      </c>
      <c r="D319" s="782">
        <v>0</v>
      </c>
      <c r="E319" s="782">
        <v>0</v>
      </c>
      <c r="F319" s="794">
        <v>0</v>
      </c>
      <c r="G319" s="782">
        <v>0</v>
      </c>
      <c r="H319" s="782">
        <v>833</v>
      </c>
      <c r="I319" s="782">
        <v>798</v>
      </c>
      <c r="J319" s="794">
        <v>95.798319327731093</v>
      </c>
      <c r="K319" s="782">
        <v>0</v>
      </c>
      <c r="L319" s="784">
        <v>833</v>
      </c>
      <c r="M319" s="782">
        <v>798</v>
      </c>
      <c r="N319" s="785">
        <v>95.798319327731093</v>
      </c>
    </row>
    <row r="320" spans="1:14" x14ac:dyDescent="0.3">
      <c r="A320" s="786" t="s">
        <v>716</v>
      </c>
      <c r="B320" s="781" t="s">
        <v>354</v>
      </c>
      <c r="C320" s="782">
        <v>0</v>
      </c>
      <c r="D320" s="782">
        <v>425</v>
      </c>
      <c r="E320" s="782">
        <v>425</v>
      </c>
      <c r="F320" s="794">
        <v>100</v>
      </c>
      <c r="G320" s="782">
        <v>0</v>
      </c>
      <c r="H320" s="782">
        <v>0</v>
      </c>
      <c r="I320" s="782">
        <v>0</v>
      </c>
      <c r="J320" s="794">
        <v>0</v>
      </c>
      <c r="K320" s="782">
        <v>0</v>
      </c>
      <c r="L320" s="784">
        <v>425</v>
      </c>
      <c r="M320" s="782">
        <v>425</v>
      </c>
      <c r="N320" s="785">
        <v>100</v>
      </c>
    </row>
    <row r="321" spans="1:14" x14ac:dyDescent="0.3">
      <c r="A321" s="786" t="s">
        <v>716</v>
      </c>
      <c r="B321" s="781" t="s">
        <v>360</v>
      </c>
      <c r="C321" s="782">
        <v>0</v>
      </c>
      <c r="D321" s="782">
        <v>1264</v>
      </c>
      <c r="E321" s="782">
        <v>1265</v>
      </c>
      <c r="F321" s="794">
        <v>100.07911392405062</v>
      </c>
      <c r="G321" s="782">
        <v>0</v>
      </c>
      <c r="H321" s="782">
        <v>0</v>
      </c>
      <c r="I321" s="782">
        <v>0</v>
      </c>
      <c r="J321" s="794">
        <v>0</v>
      </c>
      <c r="K321" s="782">
        <v>0</v>
      </c>
      <c r="L321" s="784">
        <v>1264</v>
      </c>
      <c r="M321" s="782">
        <v>1265</v>
      </c>
      <c r="N321" s="785">
        <v>100.07911392405062</v>
      </c>
    </row>
    <row r="322" spans="1:14" x14ac:dyDescent="0.3">
      <c r="A322" s="786" t="s">
        <v>716</v>
      </c>
      <c r="B322" s="781" t="s">
        <v>361</v>
      </c>
      <c r="C322" s="782">
        <v>0</v>
      </c>
      <c r="D322" s="782">
        <v>224</v>
      </c>
      <c r="E322" s="782">
        <v>225</v>
      </c>
      <c r="F322" s="794">
        <v>100.44642857142858</v>
      </c>
      <c r="G322" s="782">
        <v>0</v>
      </c>
      <c r="H322" s="782">
        <v>0</v>
      </c>
      <c r="I322" s="782">
        <v>0</v>
      </c>
      <c r="J322" s="794">
        <v>0</v>
      </c>
      <c r="K322" s="782">
        <v>0</v>
      </c>
      <c r="L322" s="784">
        <v>224</v>
      </c>
      <c r="M322" s="782">
        <v>225</v>
      </c>
      <c r="N322" s="785">
        <v>100.44642857142858</v>
      </c>
    </row>
    <row r="323" spans="1:14" x14ac:dyDescent="0.3">
      <c r="A323" s="786" t="s">
        <v>716</v>
      </c>
      <c r="B323" s="781" t="s">
        <v>403</v>
      </c>
      <c r="C323" s="782">
        <v>3004</v>
      </c>
      <c r="D323" s="782">
        <v>1364</v>
      </c>
      <c r="E323" s="782">
        <v>1363</v>
      </c>
      <c r="F323" s="794">
        <v>99.926686217008793</v>
      </c>
      <c r="G323" s="782">
        <v>487</v>
      </c>
      <c r="H323" s="782">
        <v>161</v>
      </c>
      <c r="I323" s="782">
        <v>161</v>
      </c>
      <c r="J323" s="794">
        <v>100</v>
      </c>
      <c r="K323" s="782">
        <v>3491</v>
      </c>
      <c r="L323" s="784">
        <v>1525</v>
      </c>
      <c r="M323" s="782">
        <v>1524</v>
      </c>
      <c r="N323" s="785">
        <v>99.934426229508205</v>
      </c>
    </row>
    <row r="324" spans="1:14" x14ac:dyDescent="0.3">
      <c r="A324" s="786" t="s">
        <v>716</v>
      </c>
      <c r="B324" s="781" t="s">
        <v>720</v>
      </c>
      <c r="C324" s="782">
        <v>82</v>
      </c>
      <c r="D324" s="782">
        <v>17</v>
      </c>
      <c r="E324" s="782">
        <v>17</v>
      </c>
      <c r="F324" s="794">
        <v>100</v>
      </c>
      <c r="G324" s="782">
        <v>97</v>
      </c>
      <c r="H324" s="782">
        <v>32</v>
      </c>
      <c r="I324" s="782">
        <v>32</v>
      </c>
      <c r="J324" s="794">
        <v>100</v>
      </c>
      <c r="K324" s="782">
        <v>179</v>
      </c>
      <c r="L324" s="784">
        <v>49</v>
      </c>
      <c r="M324" s="782">
        <v>49</v>
      </c>
      <c r="N324" s="785">
        <v>100</v>
      </c>
    </row>
    <row r="325" spans="1:14" x14ac:dyDescent="0.3">
      <c r="A325" s="786" t="s">
        <v>716</v>
      </c>
      <c r="B325" s="781" t="s">
        <v>405</v>
      </c>
      <c r="C325" s="782">
        <v>0</v>
      </c>
      <c r="D325" s="782">
        <v>1114</v>
      </c>
      <c r="E325" s="782">
        <v>1114</v>
      </c>
      <c r="F325" s="794">
        <v>100</v>
      </c>
      <c r="G325" s="782">
        <v>0</v>
      </c>
      <c r="H325" s="782">
        <v>0</v>
      </c>
      <c r="I325" s="782">
        <v>0</v>
      </c>
      <c r="J325" s="794">
        <v>0</v>
      </c>
      <c r="K325" s="782">
        <v>0</v>
      </c>
      <c r="L325" s="784">
        <v>1114</v>
      </c>
      <c r="M325" s="782">
        <v>1114</v>
      </c>
      <c r="N325" s="785">
        <v>100</v>
      </c>
    </row>
    <row r="326" spans="1:14" x14ac:dyDescent="0.3">
      <c r="A326" s="786" t="s">
        <v>716</v>
      </c>
      <c r="B326" s="781" t="s">
        <v>721</v>
      </c>
      <c r="C326" s="782">
        <v>0</v>
      </c>
      <c r="D326" s="782">
        <v>343</v>
      </c>
      <c r="E326" s="782">
        <v>343</v>
      </c>
      <c r="F326" s="794">
        <v>100</v>
      </c>
      <c r="G326" s="782">
        <v>0</v>
      </c>
      <c r="H326" s="782">
        <v>0</v>
      </c>
      <c r="I326" s="782">
        <v>0</v>
      </c>
      <c r="J326" s="794">
        <v>0</v>
      </c>
      <c r="K326" s="782">
        <v>0</v>
      </c>
      <c r="L326" s="784">
        <v>343</v>
      </c>
      <c r="M326" s="782">
        <v>343</v>
      </c>
      <c r="N326" s="785">
        <v>100</v>
      </c>
    </row>
    <row r="327" spans="1:14" x14ac:dyDescent="0.3">
      <c r="A327" s="786" t="s">
        <v>716</v>
      </c>
      <c r="B327" s="781" t="s">
        <v>722</v>
      </c>
      <c r="C327" s="782">
        <v>0</v>
      </c>
      <c r="D327" s="782">
        <v>64</v>
      </c>
      <c r="E327" s="782">
        <v>64</v>
      </c>
      <c r="F327" s="794">
        <v>100</v>
      </c>
      <c r="G327" s="782">
        <v>0</v>
      </c>
      <c r="H327" s="782">
        <v>0</v>
      </c>
      <c r="I327" s="782">
        <v>0</v>
      </c>
      <c r="J327" s="794">
        <v>0</v>
      </c>
      <c r="K327" s="782">
        <v>0</v>
      </c>
      <c r="L327" s="784">
        <v>64</v>
      </c>
      <c r="M327" s="782">
        <v>64</v>
      </c>
      <c r="N327" s="785">
        <v>100</v>
      </c>
    </row>
    <row r="328" spans="1:14" x14ac:dyDescent="0.3">
      <c r="A328" s="786" t="s">
        <v>716</v>
      </c>
      <c r="B328" s="781" t="s">
        <v>407</v>
      </c>
      <c r="C328" s="782">
        <v>0</v>
      </c>
      <c r="D328" s="782">
        <v>179</v>
      </c>
      <c r="E328" s="782">
        <v>179</v>
      </c>
      <c r="F328" s="794">
        <v>100</v>
      </c>
      <c r="G328" s="782">
        <v>0</v>
      </c>
      <c r="H328" s="782">
        <v>0</v>
      </c>
      <c r="I328" s="782">
        <v>0</v>
      </c>
      <c r="J328" s="794">
        <v>0</v>
      </c>
      <c r="K328" s="782">
        <v>0</v>
      </c>
      <c r="L328" s="784">
        <v>179</v>
      </c>
      <c r="M328" s="782">
        <v>179</v>
      </c>
      <c r="N328" s="785">
        <v>100</v>
      </c>
    </row>
    <row r="329" spans="1:14" x14ac:dyDescent="0.3">
      <c r="A329" s="786" t="s">
        <v>716</v>
      </c>
      <c r="B329" s="781" t="s">
        <v>408</v>
      </c>
      <c r="C329" s="782">
        <v>0</v>
      </c>
      <c r="D329" s="782">
        <v>31</v>
      </c>
      <c r="E329" s="782">
        <v>29</v>
      </c>
      <c r="F329" s="794">
        <v>93.548387096774192</v>
      </c>
      <c r="G329" s="782">
        <v>0</v>
      </c>
      <c r="H329" s="782">
        <v>0</v>
      </c>
      <c r="I329" s="782">
        <v>0</v>
      </c>
      <c r="J329" s="794">
        <v>0</v>
      </c>
      <c r="K329" s="782">
        <v>0</v>
      </c>
      <c r="L329" s="784">
        <v>31</v>
      </c>
      <c r="M329" s="782">
        <v>29</v>
      </c>
      <c r="N329" s="785">
        <v>93.548387096774192</v>
      </c>
    </row>
    <row r="330" spans="1:14" x14ac:dyDescent="0.3">
      <c r="A330" s="786" t="s">
        <v>716</v>
      </c>
      <c r="B330" s="781" t="s">
        <v>723</v>
      </c>
      <c r="C330" s="782">
        <v>0</v>
      </c>
      <c r="D330" s="782">
        <v>22</v>
      </c>
      <c r="E330" s="782">
        <v>22</v>
      </c>
      <c r="F330" s="794">
        <v>100</v>
      </c>
      <c r="G330" s="782">
        <v>0</v>
      </c>
      <c r="H330" s="782">
        <v>0</v>
      </c>
      <c r="I330" s="782">
        <v>0</v>
      </c>
      <c r="J330" s="794">
        <v>0</v>
      </c>
      <c r="K330" s="782">
        <v>0</v>
      </c>
      <c r="L330" s="784">
        <v>22</v>
      </c>
      <c r="M330" s="782">
        <v>22</v>
      </c>
      <c r="N330" s="785">
        <v>100</v>
      </c>
    </row>
    <row r="331" spans="1:14" x14ac:dyDescent="0.3">
      <c r="A331" s="786" t="s">
        <v>716</v>
      </c>
      <c r="B331" s="781" t="s">
        <v>718</v>
      </c>
      <c r="C331" s="782">
        <v>0</v>
      </c>
      <c r="D331" s="782">
        <v>9</v>
      </c>
      <c r="E331" s="782">
        <v>9</v>
      </c>
      <c r="F331" s="794">
        <v>100</v>
      </c>
      <c r="G331" s="782">
        <v>0</v>
      </c>
      <c r="H331" s="782">
        <v>0</v>
      </c>
      <c r="I331" s="782">
        <v>0</v>
      </c>
      <c r="J331" s="794">
        <v>0</v>
      </c>
      <c r="K331" s="782">
        <v>0</v>
      </c>
      <c r="L331" s="784">
        <v>9</v>
      </c>
      <c r="M331" s="782">
        <v>9</v>
      </c>
      <c r="N331" s="785">
        <v>100</v>
      </c>
    </row>
    <row r="332" spans="1:14" x14ac:dyDescent="0.3">
      <c r="A332" s="786" t="s">
        <v>760</v>
      </c>
      <c r="B332" s="787" t="s">
        <v>323</v>
      </c>
      <c r="C332" s="788">
        <v>1067405</v>
      </c>
      <c r="D332" s="788">
        <v>300637</v>
      </c>
      <c r="E332" s="788">
        <v>293480</v>
      </c>
      <c r="F332" s="795">
        <v>97.619388165794632</v>
      </c>
      <c r="G332" s="788">
        <v>12480</v>
      </c>
      <c r="H332" s="788">
        <v>10514</v>
      </c>
      <c r="I332" s="788">
        <v>10360</v>
      </c>
      <c r="J332" s="795">
        <v>98.535286284953401</v>
      </c>
      <c r="K332" s="788">
        <v>1079885</v>
      </c>
      <c r="L332" s="790">
        <v>311151</v>
      </c>
      <c r="M332" s="788">
        <v>303840</v>
      </c>
      <c r="N332" s="791">
        <v>97.650336974652177</v>
      </c>
    </row>
    <row r="333" spans="1:14" x14ac:dyDescent="0.3">
      <c r="A333" s="786" t="s">
        <v>716</v>
      </c>
      <c r="B333" s="781" t="s">
        <v>714</v>
      </c>
      <c r="C333" s="782">
        <v>0</v>
      </c>
      <c r="D333" s="782">
        <v>11013</v>
      </c>
      <c r="E333" s="782">
        <v>10862</v>
      </c>
      <c r="F333" s="794">
        <v>98.628893126305272</v>
      </c>
      <c r="G333" s="782">
        <v>0</v>
      </c>
      <c r="H333" s="782">
        <v>0</v>
      </c>
      <c r="I333" s="782">
        <v>0</v>
      </c>
      <c r="J333" s="794">
        <v>0</v>
      </c>
      <c r="K333" s="782">
        <v>0</v>
      </c>
      <c r="L333" s="784">
        <v>11013</v>
      </c>
      <c r="M333" s="782">
        <v>10862</v>
      </c>
      <c r="N333" s="785">
        <v>98.628893126305272</v>
      </c>
    </row>
    <row r="334" spans="1:14" x14ac:dyDescent="0.3">
      <c r="A334" s="786" t="s">
        <v>716</v>
      </c>
      <c r="B334" s="781" t="s">
        <v>715</v>
      </c>
      <c r="C334" s="782">
        <v>0</v>
      </c>
      <c r="D334" s="782">
        <v>0</v>
      </c>
      <c r="E334" s="782">
        <v>0</v>
      </c>
      <c r="F334" s="794">
        <v>0</v>
      </c>
      <c r="G334" s="782">
        <v>0</v>
      </c>
      <c r="H334" s="782">
        <v>361</v>
      </c>
      <c r="I334" s="782">
        <v>315</v>
      </c>
      <c r="J334" s="794">
        <v>87.257617728531855</v>
      </c>
      <c r="K334" s="782">
        <v>0</v>
      </c>
      <c r="L334" s="784">
        <v>361</v>
      </c>
      <c r="M334" s="782">
        <v>315</v>
      </c>
      <c r="N334" s="785">
        <v>87.257617728531855</v>
      </c>
    </row>
    <row r="335" spans="1:14" x14ac:dyDescent="0.3">
      <c r="A335" s="786" t="s">
        <v>716</v>
      </c>
      <c r="B335" s="781" t="s">
        <v>341</v>
      </c>
      <c r="C335" s="782">
        <v>0</v>
      </c>
      <c r="D335" s="782">
        <v>5000</v>
      </c>
      <c r="E335" s="782">
        <v>5000</v>
      </c>
      <c r="F335" s="794">
        <v>100</v>
      </c>
      <c r="G335" s="782">
        <v>0</v>
      </c>
      <c r="H335" s="782">
        <v>17271</v>
      </c>
      <c r="I335" s="782">
        <v>4862</v>
      </c>
      <c r="J335" s="794">
        <v>28.151236176249206</v>
      </c>
      <c r="K335" s="782">
        <v>0</v>
      </c>
      <c r="L335" s="784">
        <v>22271</v>
      </c>
      <c r="M335" s="782">
        <v>9862</v>
      </c>
      <c r="N335" s="785">
        <v>44.28180144582641</v>
      </c>
    </row>
    <row r="336" spans="1:14" x14ac:dyDescent="0.3">
      <c r="A336" s="786" t="s">
        <v>716</v>
      </c>
      <c r="B336" s="781" t="s">
        <v>343</v>
      </c>
      <c r="C336" s="782">
        <v>0</v>
      </c>
      <c r="D336" s="782">
        <v>1058</v>
      </c>
      <c r="E336" s="782">
        <v>1052</v>
      </c>
      <c r="F336" s="794">
        <v>99.432892249527399</v>
      </c>
      <c r="G336" s="782">
        <v>0</v>
      </c>
      <c r="H336" s="782">
        <v>13464</v>
      </c>
      <c r="I336" s="782">
        <v>9020</v>
      </c>
      <c r="J336" s="794">
        <v>66.993464052287578</v>
      </c>
      <c r="K336" s="782">
        <v>0</v>
      </c>
      <c r="L336" s="784">
        <v>14522</v>
      </c>
      <c r="M336" s="782">
        <v>10072</v>
      </c>
      <c r="N336" s="785">
        <v>69.356837901115554</v>
      </c>
    </row>
    <row r="337" spans="1:14" x14ac:dyDescent="0.3">
      <c r="A337" s="786" t="s">
        <v>716</v>
      </c>
      <c r="B337" s="781" t="s">
        <v>345</v>
      </c>
      <c r="C337" s="782">
        <v>0</v>
      </c>
      <c r="D337" s="782">
        <v>13818</v>
      </c>
      <c r="E337" s="782">
        <v>13781</v>
      </c>
      <c r="F337" s="794">
        <v>99.732233318859457</v>
      </c>
      <c r="G337" s="782">
        <v>0</v>
      </c>
      <c r="H337" s="782">
        <v>88</v>
      </c>
      <c r="I337" s="782">
        <v>88</v>
      </c>
      <c r="J337" s="794">
        <v>100</v>
      </c>
      <c r="K337" s="782">
        <v>0</v>
      </c>
      <c r="L337" s="784">
        <v>13906</v>
      </c>
      <c r="M337" s="782">
        <v>13869</v>
      </c>
      <c r="N337" s="785">
        <v>99.733927800949232</v>
      </c>
    </row>
    <row r="338" spans="1:14" x14ac:dyDescent="0.3">
      <c r="A338" s="786" t="s">
        <v>716</v>
      </c>
      <c r="B338" s="781" t="s">
        <v>354</v>
      </c>
      <c r="C338" s="782">
        <v>3269</v>
      </c>
      <c r="D338" s="782">
        <v>7658</v>
      </c>
      <c r="E338" s="782">
        <v>7658</v>
      </c>
      <c r="F338" s="794">
        <v>100</v>
      </c>
      <c r="G338" s="782">
        <v>198467</v>
      </c>
      <c r="H338" s="782">
        <v>24657</v>
      </c>
      <c r="I338" s="782">
        <v>24657</v>
      </c>
      <c r="J338" s="794">
        <v>100</v>
      </c>
      <c r="K338" s="782">
        <v>201736</v>
      </c>
      <c r="L338" s="784">
        <v>32315</v>
      </c>
      <c r="M338" s="782">
        <v>32315</v>
      </c>
      <c r="N338" s="785">
        <v>100</v>
      </c>
    </row>
    <row r="339" spans="1:14" x14ac:dyDescent="0.3">
      <c r="A339" s="786" t="s">
        <v>716</v>
      </c>
      <c r="B339" s="781" t="s">
        <v>356</v>
      </c>
      <c r="C339" s="782">
        <v>800</v>
      </c>
      <c r="D339" s="782">
        <v>1848</v>
      </c>
      <c r="E339" s="782">
        <v>1848</v>
      </c>
      <c r="F339" s="794">
        <v>100</v>
      </c>
      <c r="G339" s="782">
        <v>13704</v>
      </c>
      <c r="H339" s="782">
        <v>87</v>
      </c>
      <c r="I339" s="782">
        <v>87</v>
      </c>
      <c r="J339" s="794">
        <v>100</v>
      </c>
      <c r="K339" s="782">
        <v>14504</v>
      </c>
      <c r="L339" s="784">
        <v>1935</v>
      </c>
      <c r="M339" s="782">
        <v>1935</v>
      </c>
      <c r="N339" s="785">
        <v>100</v>
      </c>
    </row>
    <row r="340" spans="1:14" x14ac:dyDescent="0.3">
      <c r="A340" s="786" t="s">
        <v>716</v>
      </c>
      <c r="B340" s="781" t="s">
        <v>360</v>
      </c>
      <c r="C340" s="782">
        <v>0</v>
      </c>
      <c r="D340" s="782">
        <v>310</v>
      </c>
      <c r="E340" s="782">
        <v>310</v>
      </c>
      <c r="F340" s="794">
        <v>100</v>
      </c>
      <c r="G340" s="782">
        <v>0</v>
      </c>
      <c r="H340" s="782">
        <v>0</v>
      </c>
      <c r="I340" s="782">
        <v>0</v>
      </c>
      <c r="J340" s="794">
        <v>0</v>
      </c>
      <c r="K340" s="782">
        <v>0</v>
      </c>
      <c r="L340" s="784">
        <v>310</v>
      </c>
      <c r="M340" s="782">
        <v>310</v>
      </c>
      <c r="N340" s="785">
        <v>100</v>
      </c>
    </row>
    <row r="341" spans="1:14" x14ac:dyDescent="0.3">
      <c r="A341" s="786" t="s">
        <v>716</v>
      </c>
      <c r="B341" s="781" t="s">
        <v>361</v>
      </c>
      <c r="C341" s="782">
        <v>0</v>
      </c>
      <c r="D341" s="782">
        <v>54</v>
      </c>
      <c r="E341" s="782">
        <v>54</v>
      </c>
      <c r="F341" s="794">
        <v>100</v>
      </c>
      <c r="G341" s="782">
        <v>0</v>
      </c>
      <c r="H341" s="782">
        <v>0</v>
      </c>
      <c r="I341" s="782">
        <v>0</v>
      </c>
      <c r="J341" s="794">
        <v>0</v>
      </c>
      <c r="K341" s="782">
        <v>0</v>
      </c>
      <c r="L341" s="784">
        <v>54</v>
      </c>
      <c r="M341" s="782">
        <v>54</v>
      </c>
      <c r="N341" s="785">
        <v>100</v>
      </c>
    </row>
    <row r="342" spans="1:14" x14ac:dyDescent="0.3">
      <c r="A342" s="786" t="s">
        <v>716</v>
      </c>
      <c r="B342" s="781" t="s">
        <v>362</v>
      </c>
      <c r="C342" s="782">
        <v>0</v>
      </c>
      <c r="D342" s="782">
        <v>81</v>
      </c>
      <c r="E342" s="782">
        <v>81</v>
      </c>
      <c r="F342" s="794">
        <v>100</v>
      </c>
      <c r="G342" s="782">
        <v>0</v>
      </c>
      <c r="H342" s="782">
        <v>0</v>
      </c>
      <c r="I342" s="782">
        <v>0</v>
      </c>
      <c r="J342" s="794">
        <v>0</v>
      </c>
      <c r="K342" s="782">
        <v>0</v>
      </c>
      <c r="L342" s="784">
        <v>81</v>
      </c>
      <c r="M342" s="782">
        <v>81</v>
      </c>
      <c r="N342" s="785">
        <v>100</v>
      </c>
    </row>
    <row r="343" spans="1:14" x14ac:dyDescent="0.3">
      <c r="A343" s="786" t="s">
        <v>716</v>
      </c>
      <c r="B343" s="781" t="s">
        <v>728</v>
      </c>
      <c r="C343" s="782">
        <v>57</v>
      </c>
      <c r="D343" s="782">
        <v>57</v>
      </c>
      <c r="E343" s="782">
        <v>55</v>
      </c>
      <c r="F343" s="794">
        <v>96.491228070175438</v>
      </c>
      <c r="G343" s="782">
        <v>0</v>
      </c>
      <c r="H343" s="782">
        <v>0</v>
      </c>
      <c r="I343" s="782">
        <v>0</v>
      </c>
      <c r="J343" s="794">
        <v>0</v>
      </c>
      <c r="K343" s="782">
        <v>57</v>
      </c>
      <c r="L343" s="784">
        <v>57</v>
      </c>
      <c r="M343" s="782">
        <v>55</v>
      </c>
      <c r="N343" s="785">
        <v>96.491228070175438</v>
      </c>
    </row>
    <row r="344" spans="1:14" x14ac:dyDescent="0.3">
      <c r="A344" s="786" t="s">
        <v>716</v>
      </c>
      <c r="B344" s="781" t="s">
        <v>403</v>
      </c>
      <c r="C344" s="782">
        <v>118370</v>
      </c>
      <c r="D344" s="782">
        <v>271</v>
      </c>
      <c r="E344" s="782">
        <v>271</v>
      </c>
      <c r="F344" s="794">
        <v>100</v>
      </c>
      <c r="G344" s="782">
        <v>1571</v>
      </c>
      <c r="H344" s="782">
        <v>0</v>
      </c>
      <c r="I344" s="782">
        <v>0</v>
      </c>
      <c r="J344" s="794">
        <v>0</v>
      </c>
      <c r="K344" s="782">
        <v>119941</v>
      </c>
      <c r="L344" s="784">
        <v>271</v>
      </c>
      <c r="M344" s="782">
        <v>271</v>
      </c>
      <c r="N344" s="785">
        <v>100</v>
      </c>
    </row>
    <row r="345" spans="1:14" x14ac:dyDescent="0.3">
      <c r="A345" s="786" t="s">
        <v>716</v>
      </c>
      <c r="B345" s="781" t="s">
        <v>720</v>
      </c>
      <c r="C345" s="782">
        <v>69</v>
      </c>
      <c r="D345" s="782">
        <v>0</v>
      </c>
      <c r="E345" s="782">
        <v>0</v>
      </c>
      <c r="F345" s="794">
        <v>0</v>
      </c>
      <c r="G345" s="782">
        <v>314</v>
      </c>
      <c r="H345" s="782">
        <v>0</v>
      </c>
      <c r="I345" s="782">
        <v>0</v>
      </c>
      <c r="J345" s="794">
        <v>0</v>
      </c>
      <c r="K345" s="782">
        <v>383</v>
      </c>
      <c r="L345" s="784">
        <v>0</v>
      </c>
      <c r="M345" s="782">
        <v>0</v>
      </c>
      <c r="N345" s="785">
        <v>0</v>
      </c>
    </row>
    <row r="346" spans="1:14" x14ac:dyDescent="0.3">
      <c r="A346" s="786" t="s">
        <v>716</v>
      </c>
      <c r="B346" s="781" t="s">
        <v>405</v>
      </c>
      <c r="C346" s="782">
        <v>0</v>
      </c>
      <c r="D346" s="782">
        <v>172755</v>
      </c>
      <c r="E346" s="782">
        <v>172755</v>
      </c>
      <c r="F346" s="794">
        <v>100</v>
      </c>
      <c r="G346" s="782">
        <v>0</v>
      </c>
      <c r="H346" s="782">
        <v>29396</v>
      </c>
      <c r="I346" s="782">
        <v>29396</v>
      </c>
      <c r="J346" s="794">
        <v>100</v>
      </c>
      <c r="K346" s="782">
        <v>0</v>
      </c>
      <c r="L346" s="784">
        <v>202151</v>
      </c>
      <c r="M346" s="782">
        <v>202151</v>
      </c>
      <c r="N346" s="785">
        <v>100</v>
      </c>
    </row>
    <row r="347" spans="1:14" x14ac:dyDescent="0.3">
      <c r="A347" s="786" t="s">
        <v>716</v>
      </c>
      <c r="B347" s="781" t="s">
        <v>721</v>
      </c>
      <c r="C347" s="782">
        <v>0</v>
      </c>
      <c r="D347" s="782">
        <v>45067</v>
      </c>
      <c r="E347" s="782">
        <v>45067</v>
      </c>
      <c r="F347" s="794">
        <v>100</v>
      </c>
      <c r="G347" s="782">
        <v>0</v>
      </c>
      <c r="H347" s="782">
        <v>86</v>
      </c>
      <c r="I347" s="782">
        <v>86</v>
      </c>
      <c r="J347" s="794">
        <v>100</v>
      </c>
      <c r="K347" s="782">
        <v>0</v>
      </c>
      <c r="L347" s="784">
        <v>45153</v>
      </c>
      <c r="M347" s="782">
        <v>45153</v>
      </c>
      <c r="N347" s="785">
        <v>100</v>
      </c>
    </row>
    <row r="348" spans="1:14" x14ac:dyDescent="0.3">
      <c r="A348" s="786" t="s">
        <v>716</v>
      </c>
      <c r="B348" s="781" t="s">
        <v>406</v>
      </c>
      <c r="C348" s="782">
        <v>0</v>
      </c>
      <c r="D348" s="782">
        <v>3018</v>
      </c>
      <c r="E348" s="782">
        <v>3018</v>
      </c>
      <c r="F348" s="794">
        <v>100</v>
      </c>
      <c r="G348" s="782">
        <v>0</v>
      </c>
      <c r="H348" s="782">
        <v>0</v>
      </c>
      <c r="I348" s="782">
        <v>0</v>
      </c>
      <c r="J348" s="794">
        <v>0</v>
      </c>
      <c r="K348" s="782">
        <v>0</v>
      </c>
      <c r="L348" s="784">
        <v>3018</v>
      </c>
      <c r="M348" s="782">
        <v>3018</v>
      </c>
      <c r="N348" s="785">
        <v>100</v>
      </c>
    </row>
    <row r="349" spans="1:14" x14ac:dyDescent="0.3">
      <c r="A349" s="786" t="s">
        <v>716</v>
      </c>
      <c r="B349" s="781" t="s">
        <v>739</v>
      </c>
      <c r="C349" s="782">
        <v>0</v>
      </c>
      <c r="D349" s="782">
        <v>532</v>
      </c>
      <c r="E349" s="782">
        <v>532</v>
      </c>
      <c r="F349" s="794">
        <v>100</v>
      </c>
      <c r="G349" s="782">
        <v>0</v>
      </c>
      <c r="H349" s="782">
        <v>0</v>
      </c>
      <c r="I349" s="782">
        <v>0</v>
      </c>
      <c r="J349" s="794">
        <v>0</v>
      </c>
      <c r="K349" s="782">
        <v>0</v>
      </c>
      <c r="L349" s="784">
        <v>532</v>
      </c>
      <c r="M349" s="782">
        <v>532</v>
      </c>
      <c r="N349" s="785">
        <v>100</v>
      </c>
    </row>
    <row r="350" spans="1:14" x14ac:dyDescent="0.3">
      <c r="A350" s="786" t="s">
        <v>716</v>
      </c>
      <c r="B350" s="781" t="s">
        <v>407</v>
      </c>
      <c r="C350" s="782">
        <v>0</v>
      </c>
      <c r="D350" s="782">
        <v>225</v>
      </c>
      <c r="E350" s="782">
        <v>225</v>
      </c>
      <c r="F350" s="794">
        <v>100</v>
      </c>
      <c r="G350" s="782">
        <v>0</v>
      </c>
      <c r="H350" s="782">
        <v>0</v>
      </c>
      <c r="I350" s="782">
        <v>0</v>
      </c>
      <c r="J350" s="794">
        <v>0</v>
      </c>
      <c r="K350" s="782">
        <v>0</v>
      </c>
      <c r="L350" s="784">
        <v>225</v>
      </c>
      <c r="M350" s="782">
        <v>225</v>
      </c>
      <c r="N350" s="785">
        <v>100</v>
      </c>
    </row>
    <row r="351" spans="1:14" x14ac:dyDescent="0.3">
      <c r="A351" s="786" t="s">
        <v>716</v>
      </c>
      <c r="B351" s="781" t="s">
        <v>408</v>
      </c>
      <c r="C351" s="782">
        <v>0</v>
      </c>
      <c r="D351" s="782">
        <v>39</v>
      </c>
      <c r="E351" s="782">
        <v>39</v>
      </c>
      <c r="F351" s="794">
        <v>100</v>
      </c>
      <c r="G351" s="782">
        <v>0</v>
      </c>
      <c r="H351" s="782">
        <v>0</v>
      </c>
      <c r="I351" s="782">
        <v>0</v>
      </c>
      <c r="J351" s="794">
        <v>0</v>
      </c>
      <c r="K351" s="782">
        <v>0</v>
      </c>
      <c r="L351" s="784">
        <v>39</v>
      </c>
      <c r="M351" s="782">
        <v>39</v>
      </c>
      <c r="N351" s="785">
        <v>100</v>
      </c>
    </row>
    <row r="352" spans="1:14" x14ac:dyDescent="0.3">
      <c r="A352" s="786" t="s">
        <v>716</v>
      </c>
      <c r="B352" s="781" t="s">
        <v>723</v>
      </c>
      <c r="C352" s="782">
        <v>0</v>
      </c>
      <c r="D352" s="782">
        <v>103</v>
      </c>
      <c r="E352" s="782">
        <v>103</v>
      </c>
      <c r="F352" s="794">
        <v>100</v>
      </c>
      <c r="G352" s="782">
        <v>0</v>
      </c>
      <c r="H352" s="782">
        <v>0</v>
      </c>
      <c r="I352" s="782">
        <v>0</v>
      </c>
      <c r="J352" s="794">
        <v>0</v>
      </c>
      <c r="K352" s="782">
        <v>0</v>
      </c>
      <c r="L352" s="784">
        <v>103</v>
      </c>
      <c r="M352" s="782">
        <v>103</v>
      </c>
      <c r="N352" s="785">
        <v>100</v>
      </c>
    </row>
    <row r="353" spans="1:14" x14ac:dyDescent="0.3">
      <c r="A353" s="786" t="s">
        <v>716</v>
      </c>
      <c r="B353" s="781" t="s">
        <v>425</v>
      </c>
      <c r="C353" s="782">
        <v>0</v>
      </c>
      <c r="D353" s="782">
        <v>266</v>
      </c>
      <c r="E353" s="782">
        <v>266</v>
      </c>
      <c r="F353" s="794">
        <v>100</v>
      </c>
      <c r="G353" s="782">
        <v>0</v>
      </c>
      <c r="H353" s="782">
        <v>0</v>
      </c>
      <c r="I353" s="782">
        <v>0</v>
      </c>
      <c r="J353" s="794">
        <v>0</v>
      </c>
      <c r="K353" s="782">
        <v>0</v>
      </c>
      <c r="L353" s="784">
        <v>266</v>
      </c>
      <c r="M353" s="782">
        <v>266</v>
      </c>
      <c r="N353" s="785">
        <v>100</v>
      </c>
    </row>
    <row r="354" spans="1:14" x14ac:dyDescent="0.3">
      <c r="A354" s="786" t="s">
        <v>716</v>
      </c>
      <c r="B354" s="781" t="s">
        <v>724</v>
      </c>
      <c r="C354" s="782">
        <v>0</v>
      </c>
      <c r="D354" s="782">
        <v>0</v>
      </c>
      <c r="E354" s="782">
        <v>0</v>
      </c>
      <c r="F354" s="794">
        <v>0</v>
      </c>
      <c r="G354" s="782">
        <v>0</v>
      </c>
      <c r="H354" s="782">
        <v>0</v>
      </c>
      <c r="I354" s="782">
        <v>0</v>
      </c>
      <c r="J354" s="794">
        <v>0</v>
      </c>
      <c r="K354" s="782">
        <v>0</v>
      </c>
      <c r="L354" s="784">
        <v>0</v>
      </c>
      <c r="M354" s="782">
        <v>0</v>
      </c>
      <c r="N354" s="785">
        <v>0</v>
      </c>
    </row>
    <row r="355" spans="1:14" x14ac:dyDescent="0.3">
      <c r="A355" s="786" t="s">
        <v>761</v>
      </c>
      <c r="B355" s="787" t="s">
        <v>323</v>
      </c>
      <c r="C355" s="788">
        <v>174796</v>
      </c>
      <c r="D355" s="788">
        <v>253739</v>
      </c>
      <c r="E355" s="788">
        <v>253465</v>
      </c>
      <c r="F355" s="795">
        <v>99.892015023311359</v>
      </c>
      <c r="G355" s="788">
        <v>4018</v>
      </c>
      <c r="H355" s="788">
        <v>3494</v>
      </c>
      <c r="I355" s="788">
        <v>3494</v>
      </c>
      <c r="J355" s="795">
        <v>100</v>
      </c>
      <c r="K355" s="788">
        <v>178814</v>
      </c>
      <c r="L355" s="790">
        <v>257233</v>
      </c>
      <c r="M355" s="788">
        <v>256959</v>
      </c>
      <c r="N355" s="791">
        <v>99.893481784996482</v>
      </c>
    </row>
    <row r="356" spans="1:14" x14ac:dyDescent="0.3">
      <c r="A356" s="786" t="s">
        <v>716</v>
      </c>
      <c r="B356" s="781" t="s">
        <v>325</v>
      </c>
      <c r="C356" s="782">
        <v>1500</v>
      </c>
      <c r="D356" s="782">
        <v>0</v>
      </c>
      <c r="E356" s="782">
        <v>0</v>
      </c>
      <c r="F356" s="794">
        <v>0</v>
      </c>
      <c r="G356" s="782">
        <v>0</v>
      </c>
      <c r="H356" s="782">
        <v>0</v>
      </c>
      <c r="I356" s="782">
        <v>0</v>
      </c>
      <c r="J356" s="794">
        <v>0</v>
      </c>
      <c r="K356" s="782">
        <v>1500</v>
      </c>
      <c r="L356" s="784">
        <v>0</v>
      </c>
      <c r="M356" s="782">
        <v>0</v>
      </c>
      <c r="N356" s="785">
        <v>0</v>
      </c>
    </row>
    <row r="357" spans="1:14" x14ac:dyDescent="0.3">
      <c r="A357" s="786" t="s">
        <v>716</v>
      </c>
      <c r="B357" s="781" t="s">
        <v>714</v>
      </c>
      <c r="C357" s="782">
        <v>0</v>
      </c>
      <c r="D357" s="782">
        <v>639</v>
      </c>
      <c r="E357" s="782">
        <v>633</v>
      </c>
      <c r="F357" s="794">
        <v>99.061032863849761</v>
      </c>
      <c r="G357" s="782">
        <v>0</v>
      </c>
      <c r="H357" s="782">
        <v>0</v>
      </c>
      <c r="I357" s="782">
        <v>0</v>
      </c>
      <c r="J357" s="794">
        <v>0</v>
      </c>
      <c r="K357" s="782">
        <v>0</v>
      </c>
      <c r="L357" s="784">
        <v>639</v>
      </c>
      <c r="M357" s="782">
        <v>633</v>
      </c>
      <c r="N357" s="785">
        <v>99.061032863849761</v>
      </c>
    </row>
    <row r="358" spans="1:14" x14ac:dyDescent="0.3">
      <c r="A358" s="786" t="s">
        <v>716</v>
      </c>
      <c r="B358" s="781" t="s">
        <v>715</v>
      </c>
      <c r="C358" s="782">
        <v>0</v>
      </c>
      <c r="D358" s="782">
        <v>0</v>
      </c>
      <c r="E358" s="782">
        <v>0</v>
      </c>
      <c r="F358" s="794">
        <v>0</v>
      </c>
      <c r="G358" s="782">
        <v>0</v>
      </c>
      <c r="H358" s="782">
        <v>29</v>
      </c>
      <c r="I358" s="782">
        <v>28</v>
      </c>
      <c r="J358" s="794">
        <v>96.551724137931032</v>
      </c>
      <c r="K358" s="782">
        <v>0</v>
      </c>
      <c r="L358" s="784">
        <v>29</v>
      </c>
      <c r="M358" s="782">
        <v>28</v>
      </c>
      <c r="N358" s="785">
        <v>96.551724137931032</v>
      </c>
    </row>
    <row r="359" spans="1:14" x14ac:dyDescent="0.3">
      <c r="A359" s="786" t="s">
        <v>716</v>
      </c>
      <c r="B359" s="781" t="s">
        <v>341</v>
      </c>
      <c r="C359" s="782">
        <v>0</v>
      </c>
      <c r="D359" s="782">
        <v>588</v>
      </c>
      <c r="E359" s="782">
        <v>588</v>
      </c>
      <c r="F359" s="794">
        <v>100</v>
      </c>
      <c r="G359" s="782">
        <v>0</v>
      </c>
      <c r="H359" s="782">
        <v>96</v>
      </c>
      <c r="I359" s="782">
        <v>96</v>
      </c>
      <c r="J359" s="794">
        <v>100</v>
      </c>
      <c r="K359" s="782">
        <v>0</v>
      </c>
      <c r="L359" s="784">
        <v>684</v>
      </c>
      <c r="M359" s="782">
        <v>684</v>
      </c>
      <c r="N359" s="785">
        <v>100</v>
      </c>
    </row>
    <row r="360" spans="1:14" x14ac:dyDescent="0.3">
      <c r="A360" s="786" t="s">
        <v>716</v>
      </c>
      <c r="B360" s="781" t="s">
        <v>343</v>
      </c>
      <c r="C360" s="782">
        <v>0</v>
      </c>
      <c r="D360" s="782">
        <v>2680</v>
      </c>
      <c r="E360" s="782">
        <v>2679</v>
      </c>
      <c r="F360" s="794">
        <v>99.962686567164184</v>
      </c>
      <c r="G360" s="782">
        <v>0</v>
      </c>
      <c r="H360" s="782">
        <v>3265</v>
      </c>
      <c r="I360" s="782">
        <v>3132</v>
      </c>
      <c r="J360" s="794">
        <v>95.926493108728934</v>
      </c>
      <c r="K360" s="782">
        <v>0</v>
      </c>
      <c r="L360" s="784">
        <v>5945</v>
      </c>
      <c r="M360" s="782">
        <v>5811</v>
      </c>
      <c r="N360" s="785">
        <v>97.746005046257352</v>
      </c>
    </row>
    <row r="361" spans="1:14" x14ac:dyDescent="0.3">
      <c r="A361" s="786" t="s">
        <v>716</v>
      </c>
      <c r="B361" s="781" t="s">
        <v>345</v>
      </c>
      <c r="C361" s="782">
        <v>0</v>
      </c>
      <c r="D361" s="782">
        <v>6</v>
      </c>
      <c r="E361" s="782">
        <v>6</v>
      </c>
      <c r="F361" s="794">
        <v>100</v>
      </c>
      <c r="G361" s="782">
        <v>0</v>
      </c>
      <c r="H361" s="782">
        <v>3748</v>
      </c>
      <c r="I361" s="782">
        <v>3748</v>
      </c>
      <c r="J361" s="794">
        <v>100</v>
      </c>
      <c r="K361" s="782">
        <v>0</v>
      </c>
      <c r="L361" s="784">
        <v>3754</v>
      </c>
      <c r="M361" s="782">
        <v>3754</v>
      </c>
      <c r="N361" s="785">
        <v>100</v>
      </c>
    </row>
    <row r="362" spans="1:14" x14ac:dyDescent="0.3">
      <c r="A362" s="786" t="s">
        <v>716</v>
      </c>
      <c r="B362" s="781" t="s">
        <v>364</v>
      </c>
      <c r="C362" s="782">
        <v>396034</v>
      </c>
      <c r="D362" s="782">
        <v>61727</v>
      </c>
      <c r="E362" s="782">
        <v>61727</v>
      </c>
      <c r="F362" s="794">
        <v>100</v>
      </c>
      <c r="G362" s="782">
        <v>0</v>
      </c>
      <c r="H362" s="782">
        <v>0</v>
      </c>
      <c r="I362" s="782">
        <v>0</v>
      </c>
      <c r="J362" s="794">
        <v>0</v>
      </c>
      <c r="K362" s="782">
        <v>396034</v>
      </c>
      <c r="L362" s="784">
        <v>61727</v>
      </c>
      <c r="M362" s="782">
        <v>61727</v>
      </c>
      <c r="N362" s="785">
        <v>100</v>
      </c>
    </row>
    <row r="363" spans="1:14" x14ac:dyDescent="0.3">
      <c r="A363" s="786" t="s">
        <v>716</v>
      </c>
      <c r="B363" s="781" t="s">
        <v>366</v>
      </c>
      <c r="C363" s="782">
        <v>15000</v>
      </c>
      <c r="D363" s="782">
        <v>252</v>
      </c>
      <c r="E363" s="782">
        <v>252</v>
      </c>
      <c r="F363" s="794">
        <v>100</v>
      </c>
      <c r="G363" s="782">
        <v>0</v>
      </c>
      <c r="H363" s="782">
        <v>0</v>
      </c>
      <c r="I363" s="782">
        <v>0</v>
      </c>
      <c r="J363" s="794">
        <v>0</v>
      </c>
      <c r="K363" s="782">
        <v>15000</v>
      </c>
      <c r="L363" s="784">
        <v>252</v>
      </c>
      <c r="M363" s="782">
        <v>252</v>
      </c>
      <c r="N363" s="785">
        <v>100</v>
      </c>
    </row>
    <row r="364" spans="1:14" x14ac:dyDescent="0.3">
      <c r="A364" s="786" t="s">
        <v>716</v>
      </c>
      <c r="B364" s="781" t="s">
        <v>368</v>
      </c>
      <c r="C364" s="782">
        <v>24000</v>
      </c>
      <c r="D364" s="782">
        <v>5247</v>
      </c>
      <c r="E364" s="782">
        <v>5247</v>
      </c>
      <c r="F364" s="794">
        <v>100</v>
      </c>
      <c r="G364" s="782">
        <v>0</v>
      </c>
      <c r="H364" s="782">
        <v>0</v>
      </c>
      <c r="I364" s="782">
        <v>0</v>
      </c>
      <c r="J364" s="794">
        <v>0</v>
      </c>
      <c r="K364" s="782">
        <v>24000</v>
      </c>
      <c r="L364" s="784">
        <v>5247</v>
      </c>
      <c r="M364" s="782">
        <v>5247</v>
      </c>
      <c r="N364" s="785">
        <v>100</v>
      </c>
    </row>
    <row r="365" spans="1:14" x14ac:dyDescent="0.3">
      <c r="A365" s="786" t="s">
        <v>716</v>
      </c>
      <c r="B365" s="781" t="s">
        <v>369</v>
      </c>
      <c r="C365" s="782">
        <v>280732</v>
      </c>
      <c r="D365" s="782">
        <v>73726</v>
      </c>
      <c r="E365" s="782">
        <v>73726</v>
      </c>
      <c r="F365" s="794">
        <v>100</v>
      </c>
      <c r="G365" s="782">
        <v>0</v>
      </c>
      <c r="H365" s="782">
        <v>16</v>
      </c>
      <c r="I365" s="782">
        <v>16</v>
      </c>
      <c r="J365" s="794">
        <v>100</v>
      </c>
      <c r="K365" s="782">
        <v>280732</v>
      </c>
      <c r="L365" s="784">
        <v>73742</v>
      </c>
      <c r="M365" s="782">
        <v>73742</v>
      </c>
      <c r="N365" s="785">
        <v>100</v>
      </c>
    </row>
    <row r="366" spans="1:14" x14ac:dyDescent="0.3">
      <c r="A366" s="786" t="s">
        <v>716</v>
      </c>
      <c r="B366" s="781" t="s">
        <v>371</v>
      </c>
      <c r="C366" s="782">
        <v>97106</v>
      </c>
      <c r="D366" s="782">
        <v>25785</v>
      </c>
      <c r="E366" s="782">
        <v>25785</v>
      </c>
      <c r="F366" s="794">
        <v>100</v>
      </c>
      <c r="G366" s="782">
        <v>0</v>
      </c>
      <c r="H366" s="782">
        <v>4</v>
      </c>
      <c r="I366" s="782">
        <v>4</v>
      </c>
      <c r="J366" s="794">
        <v>100</v>
      </c>
      <c r="K366" s="782">
        <v>97106</v>
      </c>
      <c r="L366" s="784">
        <v>25789</v>
      </c>
      <c r="M366" s="782">
        <v>25789</v>
      </c>
      <c r="N366" s="785">
        <v>100</v>
      </c>
    </row>
    <row r="367" spans="1:14" x14ac:dyDescent="0.3">
      <c r="A367" s="786" t="s">
        <v>716</v>
      </c>
      <c r="B367" s="781" t="s">
        <v>374</v>
      </c>
      <c r="C367" s="782">
        <v>20000</v>
      </c>
      <c r="D367" s="782">
        <v>1394</v>
      </c>
      <c r="E367" s="782">
        <v>1394</v>
      </c>
      <c r="F367" s="794">
        <v>100</v>
      </c>
      <c r="G367" s="782">
        <v>0</v>
      </c>
      <c r="H367" s="782">
        <v>0</v>
      </c>
      <c r="I367" s="782">
        <v>0</v>
      </c>
      <c r="J367" s="794">
        <v>0</v>
      </c>
      <c r="K367" s="782">
        <v>20000</v>
      </c>
      <c r="L367" s="784">
        <v>1394</v>
      </c>
      <c r="M367" s="782">
        <v>1394</v>
      </c>
      <c r="N367" s="785">
        <v>100</v>
      </c>
    </row>
    <row r="368" spans="1:14" x14ac:dyDescent="0.3">
      <c r="A368" s="786" t="s">
        <v>716</v>
      </c>
      <c r="B368" s="781" t="s">
        <v>389</v>
      </c>
      <c r="C368" s="782">
        <v>163208</v>
      </c>
      <c r="D368" s="782">
        <v>21734</v>
      </c>
      <c r="E368" s="782">
        <v>21734</v>
      </c>
      <c r="F368" s="794">
        <v>100</v>
      </c>
      <c r="G368" s="782">
        <v>0</v>
      </c>
      <c r="H368" s="782">
        <v>0</v>
      </c>
      <c r="I368" s="782">
        <v>0</v>
      </c>
      <c r="J368" s="794">
        <v>0</v>
      </c>
      <c r="K368" s="782">
        <v>163208</v>
      </c>
      <c r="L368" s="784">
        <v>21734</v>
      </c>
      <c r="M368" s="782">
        <v>21734</v>
      </c>
      <c r="N368" s="785">
        <v>100</v>
      </c>
    </row>
    <row r="369" spans="1:14" x14ac:dyDescent="0.3">
      <c r="A369" s="786" t="s">
        <v>716</v>
      </c>
      <c r="B369" s="781" t="s">
        <v>762</v>
      </c>
      <c r="C369" s="782">
        <v>34869</v>
      </c>
      <c r="D369" s="782">
        <v>4645</v>
      </c>
      <c r="E369" s="782">
        <v>4645</v>
      </c>
      <c r="F369" s="794">
        <v>100</v>
      </c>
      <c r="G369" s="782">
        <v>0</v>
      </c>
      <c r="H369" s="782">
        <v>0</v>
      </c>
      <c r="I369" s="782">
        <v>0</v>
      </c>
      <c r="J369" s="794">
        <v>0</v>
      </c>
      <c r="K369" s="782">
        <v>34869</v>
      </c>
      <c r="L369" s="784">
        <v>4645</v>
      </c>
      <c r="M369" s="782">
        <v>4645</v>
      </c>
      <c r="N369" s="785">
        <v>100</v>
      </c>
    </row>
    <row r="370" spans="1:14" x14ac:dyDescent="0.3">
      <c r="A370" s="786" t="s">
        <v>716</v>
      </c>
      <c r="B370" s="781" t="s">
        <v>399</v>
      </c>
      <c r="C370" s="782">
        <v>2000</v>
      </c>
      <c r="D370" s="782">
        <v>0</v>
      </c>
      <c r="E370" s="782">
        <v>0</v>
      </c>
      <c r="F370" s="794">
        <v>0</v>
      </c>
      <c r="G370" s="782">
        <v>0</v>
      </c>
      <c r="H370" s="782">
        <v>0</v>
      </c>
      <c r="I370" s="782">
        <v>0</v>
      </c>
      <c r="J370" s="794">
        <v>0</v>
      </c>
      <c r="K370" s="782">
        <v>2000</v>
      </c>
      <c r="L370" s="784">
        <v>0</v>
      </c>
      <c r="M370" s="782">
        <v>0</v>
      </c>
      <c r="N370" s="785">
        <v>0</v>
      </c>
    </row>
    <row r="371" spans="1:14" x14ac:dyDescent="0.3">
      <c r="A371" s="786" t="s">
        <v>716</v>
      </c>
      <c r="B371" s="781" t="s">
        <v>763</v>
      </c>
      <c r="C371" s="782">
        <v>353</v>
      </c>
      <c r="D371" s="782">
        <v>0</v>
      </c>
      <c r="E371" s="782">
        <v>0</v>
      </c>
      <c r="F371" s="794">
        <v>0</v>
      </c>
      <c r="G371" s="782">
        <v>0</v>
      </c>
      <c r="H371" s="782">
        <v>0</v>
      </c>
      <c r="I371" s="782">
        <v>0</v>
      </c>
      <c r="J371" s="794">
        <v>0</v>
      </c>
      <c r="K371" s="782">
        <v>353</v>
      </c>
      <c r="L371" s="784">
        <v>0</v>
      </c>
      <c r="M371" s="782">
        <v>0</v>
      </c>
      <c r="N371" s="785">
        <v>0</v>
      </c>
    </row>
    <row r="372" spans="1:14" x14ac:dyDescent="0.3">
      <c r="A372" s="786" t="s">
        <v>716</v>
      </c>
      <c r="B372" s="781" t="s">
        <v>405</v>
      </c>
      <c r="C372" s="782">
        <v>0</v>
      </c>
      <c r="D372" s="782">
        <v>0</v>
      </c>
      <c r="E372" s="782">
        <v>0</v>
      </c>
      <c r="F372" s="794">
        <v>0</v>
      </c>
      <c r="G372" s="782">
        <v>0</v>
      </c>
      <c r="H372" s="782">
        <v>96</v>
      </c>
      <c r="I372" s="782">
        <v>96</v>
      </c>
      <c r="J372" s="794">
        <v>100</v>
      </c>
      <c r="K372" s="782">
        <v>0</v>
      </c>
      <c r="L372" s="784">
        <v>96</v>
      </c>
      <c r="M372" s="782">
        <v>96</v>
      </c>
      <c r="N372" s="785">
        <v>100</v>
      </c>
    </row>
    <row r="373" spans="1:14" x14ac:dyDescent="0.3">
      <c r="A373" s="786" t="s">
        <v>716</v>
      </c>
      <c r="B373" s="781" t="s">
        <v>721</v>
      </c>
      <c r="C373" s="782">
        <v>0</v>
      </c>
      <c r="D373" s="782">
        <v>0</v>
      </c>
      <c r="E373" s="782">
        <v>0</v>
      </c>
      <c r="F373" s="794">
        <v>0</v>
      </c>
      <c r="G373" s="782">
        <v>0</v>
      </c>
      <c r="H373" s="782">
        <v>17</v>
      </c>
      <c r="I373" s="782">
        <v>17</v>
      </c>
      <c r="J373" s="794">
        <v>100</v>
      </c>
      <c r="K373" s="782">
        <v>0</v>
      </c>
      <c r="L373" s="784">
        <v>17</v>
      </c>
      <c r="M373" s="782">
        <v>17</v>
      </c>
      <c r="N373" s="785">
        <v>100</v>
      </c>
    </row>
    <row r="374" spans="1:14" x14ac:dyDescent="0.3">
      <c r="A374" s="786" t="s">
        <v>716</v>
      </c>
      <c r="B374" s="781" t="s">
        <v>722</v>
      </c>
      <c r="C374" s="782">
        <v>0</v>
      </c>
      <c r="D374" s="782">
        <v>0</v>
      </c>
      <c r="E374" s="782">
        <v>0</v>
      </c>
      <c r="F374" s="794">
        <v>0</v>
      </c>
      <c r="G374" s="782">
        <v>0</v>
      </c>
      <c r="H374" s="782">
        <v>15</v>
      </c>
      <c r="I374" s="782">
        <v>15</v>
      </c>
      <c r="J374" s="794">
        <v>100</v>
      </c>
      <c r="K374" s="782">
        <v>0</v>
      </c>
      <c r="L374" s="784">
        <v>15</v>
      </c>
      <c r="M374" s="782">
        <v>15</v>
      </c>
      <c r="N374" s="785">
        <v>100</v>
      </c>
    </row>
    <row r="375" spans="1:14" x14ac:dyDescent="0.3">
      <c r="A375" s="786" t="s">
        <v>716</v>
      </c>
      <c r="B375" s="781" t="s">
        <v>407</v>
      </c>
      <c r="C375" s="782">
        <v>0</v>
      </c>
      <c r="D375" s="782">
        <v>76</v>
      </c>
      <c r="E375" s="782">
        <v>76</v>
      </c>
      <c r="F375" s="794">
        <v>100</v>
      </c>
      <c r="G375" s="782">
        <v>0</v>
      </c>
      <c r="H375" s="782">
        <v>0</v>
      </c>
      <c r="I375" s="782">
        <v>0</v>
      </c>
      <c r="J375" s="794">
        <v>0</v>
      </c>
      <c r="K375" s="782">
        <v>0</v>
      </c>
      <c r="L375" s="784">
        <v>76</v>
      </c>
      <c r="M375" s="782">
        <v>76</v>
      </c>
      <c r="N375" s="785">
        <v>100</v>
      </c>
    </row>
    <row r="376" spans="1:14" x14ac:dyDescent="0.3">
      <c r="A376" s="786" t="s">
        <v>716</v>
      </c>
      <c r="B376" s="781" t="s">
        <v>408</v>
      </c>
      <c r="C376" s="782">
        <v>0</v>
      </c>
      <c r="D376" s="782">
        <v>11</v>
      </c>
      <c r="E376" s="782">
        <v>11</v>
      </c>
      <c r="F376" s="794">
        <v>100</v>
      </c>
      <c r="G376" s="782">
        <v>0</v>
      </c>
      <c r="H376" s="782">
        <v>0</v>
      </c>
      <c r="I376" s="782">
        <v>0</v>
      </c>
      <c r="J376" s="794">
        <v>0</v>
      </c>
      <c r="K376" s="782">
        <v>0</v>
      </c>
      <c r="L376" s="784">
        <v>11</v>
      </c>
      <c r="M376" s="782">
        <v>11</v>
      </c>
      <c r="N376" s="785">
        <v>100</v>
      </c>
    </row>
    <row r="377" spans="1:14" x14ac:dyDescent="0.3">
      <c r="A377" s="786" t="s">
        <v>716</v>
      </c>
      <c r="B377" s="781" t="s">
        <v>723</v>
      </c>
      <c r="C377" s="782">
        <v>0</v>
      </c>
      <c r="D377" s="782">
        <v>20</v>
      </c>
      <c r="E377" s="782">
        <v>20</v>
      </c>
      <c r="F377" s="794">
        <v>100</v>
      </c>
      <c r="G377" s="782">
        <v>0</v>
      </c>
      <c r="H377" s="782">
        <v>0</v>
      </c>
      <c r="I377" s="782">
        <v>0</v>
      </c>
      <c r="J377" s="794">
        <v>0</v>
      </c>
      <c r="K377" s="782">
        <v>0</v>
      </c>
      <c r="L377" s="784">
        <v>20</v>
      </c>
      <c r="M377" s="782">
        <v>20</v>
      </c>
      <c r="N377" s="785">
        <v>100</v>
      </c>
    </row>
    <row r="378" spans="1:14" x14ac:dyDescent="0.3">
      <c r="A378" s="786" t="s">
        <v>716</v>
      </c>
      <c r="B378" s="781" t="s">
        <v>409</v>
      </c>
      <c r="C378" s="782">
        <v>0</v>
      </c>
      <c r="D378" s="782">
        <v>211952</v>
      </c>
      <c r="E378" s="782">
        <v>211952</v>
      </c>
      <c r="F378" s="794">
        <v>100</v>
      </c>
      <c r="G378" s="782">
        <v>0</v>
      </c>
      <c r="H378" s="782">
        <v>0</v>
      </c>
      <c r="I378" s="782">
        <v>0</v>
      </c>
      <c r="J378" s="794">
        <v>0</v>
      </c>
      <c r="K378" s="782">
        <v>0</v>
      </c>
      <c r="L378" s="784">
        <v>211952</v>
      </c>
      <c r="M378" s="782">
        <v>211952</v>
      </c>
      <c r="N378" s="785">
        <v>100</v>
      </c>
    </row>
    <row r="379" spans="1:14" x14ac:dyDescent="0.3">
      <c r="A379" s="786" t="s">
        <v>716</v>
      </c>
      <c r="B379" s="781" t="s">
        <v>411</v>
      </c>
      <c r="C379" s="782">
        <v>0</v>
      </c>
      <c r="D379" s="782">
        <v>0</v>
      </c>
      <c r="E379" s="782">
        <v>0</v>
      </c>
      <c r="F379" s="794">
        <v>0</v>
      </c>
      <c r="G379" s="782">
        <v>0</v>
      </c>
      <c r="H379" s="782">
        <v>0</v>
      </c>
      <c r="I379" s="782">
        <v>0</v>
      </c>
      <c r="J379" s="794">
        <v>0</v>
      </c>
      <c r="K379" s="782">
        <v>0</v>
      </c>
      <c r="L379" s="784">
        <v>0</v>
      </c>
      <c r="M379" s="782">
        <v>0</v>
      </c>
      <c r="N379" s="785">
        <v>0</v>
      </c>
    </row>
    <row r="380" spans="1:14" x14ac:dyDescent="0.3">
      <c r="A380" s="786" t="s">
        <v>716</v>
      </c>
      <c r="B380" s="781" t="s">
        <v>413</v>
      </c>
      <c r="C380" s="782">
        <v>0</v>
      </c>
      <c r="D380" s="782">
        <v>13763</v>
      </c>
      <c r="E380" s="782">
        <v>13763</v>
      </c>
      <c r="F380" s="794">
        <v>100</v>
      </c>
      <c r="G380" s="782">
        <v>0</v>
      </c>
      <c r="H380" s="782">
        <v>0</v>
      </c>
      <c r="I380" s="782">
        <v>0</v>
      </c>
      <c r="J380" s="794">
        <v>0</v>
      </c>
      <c r="K380" s="782">
        <v>0</v>
      </c>
      <c r="L380" s="784">
        <v>13763</v>
      </c>
      <c r="M380" s="782">
        <v>13763</v>
      </c>
      <c r="N380" s="785">
        <v>100</v>
      </c>
    </row>
    <row r="381" spans="1:14" x14ac:dyDescent="0.3">
      <c r="A381" s="786" t="s">
        <v>716</v>
      </c>
      <c r="B381" s="781" t="s">
        <v>764</v>
      </c>
      <c r="C381" s="782">
        <v>0</v>
      </c>
      <c r="D381" s="782">
        <v>13073</v>
      </c>
      <c r="E381" s="782">
        <v>13073</v>
      </c>
      <c r="F381" s="794">
        <v>100</v>
      </c>
      <c r="G381" s="782">
        <v>0</v>
      </c>
      <c r="H381" s="782">
        <v>0</v>
      </c>
      <c r="I381" s="782">
        <v>0</v>
      </c>
      <c r="J381" s="794">
        <v>0</v>
      </c>
      <c r="K381" s="782">
        <v>0</v>
      </c>
      <c r="L381" s="784">
        <v>13073</v>
      </c>
      <c r="M381" s="782">
        <v>13073</v>
      </c>
      <c r="N381" s="785">
        <v>100</v>
      </c>
    </row>
    <row r="382" spans="1:14" x14ac:dyDescent="0.3">
      <c r="A382" s="786" t="s">
        <v>716</v>
      </c>
      <c r="B382" s="781" t="s">
        <v>414</v>
      </c>
      <c r="C382" s="782">
        <v>0</v>
      </c>
      <c r="D382" s="782">
        <v>25983</v>
      </c>
      <c r="E382" s="782">
        <v>25983</v>
      </c>
      <c r="F382" s="794">
        <v>100</v>
      </c>
      <c r="G382" s="782">
        <v>0</v>
      </c>
      <c r="H382" s="782">
        <v>20366</v>
      </c>
      <c r="I382" s="782">
        <v>20366</v>
      </c>
      <c r="J382" s="794">
        <v>100</v>
      </c>
      <c r="K382" s="782">
        <v>0</v>
      </c>
      <c r="L382" s="784">
        <v>46349</v>
      </c>
      <c r="M382" s="782">
        <v>46349</v>
      </c>
      <c r="N382" s="785">
        <v>100</v>
      </c>
    </row>
    <row r="383" spans="1:14" x14ac:dyDescent="0.3">
      <c r="A383" s="786" t="s">
        <v>716</v>
      </c>
      <c r="B383" s="781" t="s">
        <v>416</v>
      </c>
      <c r="C383" s="782">
        <v>0</v>
      </c>
      <c r="D383" s="782">
        <v>8626</v>
      </c>
      <c r="E383" s="782">
        <v>8626</v>
      </c>
      <c r="F383" s="794">
        <v>100</v>
      </c>
      <c r="G383" s="782">
        <v>0</v>
      </c>
      <c r="H383" s="782">
        <v>7445</v>
      </c>
      <c r="I383" s="782">
        <v>7445</v>
      </c>
      <c r="J383" s="794">
        <v>100</v>
      </c>
      <c r="K383" s="782">
        <v>0</v>
      </c>
      <c r="L383" s="784">
        <v>16071</v>
      </c>
      <c r="M383" s="782">
        <v>16071</v>
      </c>
      <c r="N383" s="785">
        <v>100</v>
      </c>
    </row>
    <row r="384" spans="1:14" x14ac:dyDescent="0.3">
      <c r="A384" s="786" t="s">
        <v>716</v>
      </c>
      <c r="B384" s="781" t="s">
        <v>417</v>
      </c>
      <c r="C384" s="782">
        <v>0</v>
      </c>
      <c r="D384" s="782">
        <v>2</v>
      </c>
      <c r="E384" s="782">
        <v>2</v>
      </c>
      <c r="F384" s="794">
        <v>100</v>
      </c>
      <c r="G384" s="782">
        <v>0</v>
      </c>
      <c r="H384" s="782">
        <v>330</v>
      </c>
      <c r="I384" s="782">
        <v>330</v>
      </c>
      <c r="J384" s="794">
        <v>100</v>
      </c>
      <c r="K384" s="782">
        <v>0</v>
      </c>
      <c r="L384" s="784">
        <v>332</v>
      </c>
      <c r="M384" s="782">
        <v>332</v>
      </c>
      <c r="N384" s="785">
        <v>100</v>
      </c>
    </row>
    <row r="385" spans="1:14" x14ac:dyDescent="0.3">
      <c r="A385" s="786" t="s">
        <v>716</v>
      </c>
      <c r="B385" s="781" t="s">
        <v>765</v>
      </c>
      <c r="C385" s="782">
        <v>0</v>
      </c>
      <c r="D385" s="782">
        <v>1</v>
      </c>
      <c r="E385" s="782">
        <v>1</v>
      </c>
      <c r="F385" s="794">
        <v>100</v>
      </c>
      <c r="G385" s="782">
        <v>0</v>
      </c>
      <c r="H385" s="782">
        <v>110</v>
      </c>
      <c r="I385" s="782">
        <v>110</v>
      </c>
      <c r="J385" s="794">
        <v>100</v>
      </c>
      <c r="K385" s="782">
        <v>0</v>
      </c>
      <c r="L385" s="784">
        <v>111</v>
      </c>
      <c r="M385" s="782">
        <v>111</v>
      </c>
      <c r="N385" s="785">
        <v>100</v>
      </c>
    </row>
    <row r="386" spans="1:14" x14ac:dyDescent="0.3">
      <c r="A386" s="786" t="s">
        <v>716</v>
      </c>
      <c r="B386" s="781" t="s">
        <v>766</v>
      </c>
      <c r="C386" s="782">
        <v>0</v>
      </c>
      <c r="D386" s="782">
        <v>2118</v>
      </c>
      <c r="E386" s="782">
        <v>2118</v>
      </c>
      <c r="F386" s="794">
        <v>100</v>
      </c>
      <c r="G386" s="782">
        <v>0</v>
      </c>
      <c r="H386" s="782">
        <v>0</v>
      </c>
      <c r="I386" s="782">
        <v>0</v>
      </c>
      <c r="J386" s="794">
        <v>0</v>
      </c>
      <c r="K386" s="782">
        <v>0</v>
      </c>
      <c r="L386" s="784">
        <v>2118</v>
      </c>
      <c r="M386" s="782">
        <v>2118</v>
      </c>
      <c r="N386" s="785">
        <v>100</v>
      </c>
    </row>
    <row r="387" spans="1:14" x14ac:dyDescent="0.3">
      <c r="A387" s="786" t="s">
        <v>716</v>
      </c>
      <c r="B387" s="781" t="s">
        <v>420</v>
      </c>
      <c r="C387" s="782">
        <v>0</v>
      </c>
      <c r="D387" s="782">
        <v>500</v>
      </c>
      <c r="E387" s="782">
        <v>500</v>
      </c>
      <c r="F387" s="794">
        <v>100</v>
      </c>
      <c r="G387" s="782">
        <v>0</v>
      </c>
      <c r="H387" s="782">
        <v>0</v>
      </c>
      <c r="I387" s="782">
        <v>0</v>
      </c>
      <c r="J387" s="794">
        <v>0</v>
      </c>
      <c r="K387" s="782">
        <v>0</v>
      </c>
      <c r="L387" s="784">
        <v>500</v>
      </c>
      <c r="M387" s="782">
        <v>500</v>
      </c>
      <c r="N387" s="785">
        <v>100</v>
      </c>
    </row>
    <row r="388" spans="1:14" x14ac:dyDescent="0.3">
      <c r="A388" s="786" t="s">
        <v>716</v>
      </c>
      <c r="B388" s="781" t="s">
        <v>718</v>
      </c>
      <c r="C388" s="782">
        <v>0</v>
      </c>
      <c r="D388" s="782">
        <v>13</v>
      </c>
      <c r="E388" s="782">
        <v>13</v>
      </c>
      <c r="F388" s="794">
        <v>100</v>
      </c>
      <c r="G388" s="782">
        <v>0</v>
      </c>
      <c r="H388" s="782">
        <v>0</v>
      </c>
      <c r="I388" s="782">
        <v>0</v>
      </c>
      <c r="J388" s="794">
        <v>0</v>
      </c>
      <c r="K388" s="782">
        <v>0</v>
      </c>
      <c r="L388" s="784">
        <v>13</v>
      </c>
      <c r="M388" s="782">
        <v>13</v>
      </c>
      <c r="N388" s="785">
        <v>100</v>
      </c>
    </row>
    <row r="389" spans="1:14" x14ac:dyDescent="0.3">
      <c r="A389" s="786" t="s">
        <v>767</v>
      </c>
      <c r="B389" s="787" t="s">
        <v>323</v>
      </c>
      <c r="C389" s="788">
        <v>1097980</v>
      </c>
      <c r="D389" s="788">
        <v>1189625</v>
      </c>
      <c r="E389" s="788">
        <v>1187133</v>
      </c>
      <c r="F389" s="795">
        <v>99.790522223389715</v>
      </c>
      <c r="G389" s="788">
        <v>122535</v>
      </c>
      <c r="H389" s="788">
        <v>363815</v>
      </c>
      <c r="I389" s="788">
        <v>363815</v>
      </c>
      <c r="J389" s="795">
        <v>100</v>
      </c>
      <c r="K389" s="788">
        <v>1220515</v>
      </c>
      <c r="L389" s="790">
        <v>1553440</v>
      </c>
      <c r="M389" s="788">
        <v>1550948</v>
      </c>
      <c r="N389" s="791">
        <v>99.839581831290559</v>
      </c>
    </row>
    <row r="390" spans="1:14" x14ac:dyDescent="0.3">
      <c r="A390" s="786" t="s">
        <v>716</v>
      </c>
      <c r="B390" s="781" t="s">
        <v>714</v>
      </c>
      <c r="C390" s="782">
        <v>0</v>
      </c>
      <c r="D390" s="782">
        <v>18934</v>
      </c>
      <c r="E390" s="782">
        <v>18457</v>
      </c>
      <c r="F390" s="794">
        <v>97.480722509770771</v>
      </c>
      <c r="G390" s="782">
        <v>0</v>
      </c>
      <c r="H390" s="782">
        <v>0</v>
      </c>
      <c r="I390" s="782">
        <v>0</v>
      </c>
      <c r="J390" s="794">
        <v>0</v>
      </c>
      <c r="K390" s="782">
        <v>0</v>
      </c>
      <c r="L390" s="784">
        <v>18934</v>
      </c>
      <c r="M390" s="782">
        <v>18457</v>
      </c>
      <c r="N390" s="785">
        <v>97.480722509770771</v>
      </c>
    </row>
    <row r="391" spans="1:14" x14ac:dyDescent="0.3">
      <c r="A391" s="786" t="s">
        <v>716</v>
      </c>
      <c r="B391" s="781" t="s">
        <v>341</v>
      </c>
      <c r="C391" s="782">
        <v>0</v>
      </c>
      <c r="D391" s="782">
        <v>0</v>
      </c>
      <c r="E391" s="782">
        <v>0</v>
      </c>
      <c r="F391" s="794">
        <v>0</v>
      </c>
      <c r="G391" s="782">
        <v>0</v>
      </c>
      <c r="H391" s="782">
        <v>2467</v>
      </c>
      <c r="I391" s="782">
        <v>2466</v>
      </c>
      <c r="J391" s="794">
        <v>99.959464937170651</v>
      </c>
      <c r="K391" s="782">
        <v>0</v>
      </c>
      <c r="L391" s="784">
        <v>2467</v>
      </c>
      <c r="M391" s="782">
        <v>2466</v>
      </c>
      <c r="N391" s="785">
        <v>99.959464937170651</v>
      </c>
    </row>
    <row r="392" spans="1:14" x14ac:dyDescent="0.3">
      <c r="A392" s="786" t="s">
        <v>716</v>
      </c>
      <c r="B392" s="781" t="s">
        <v>343</v>
      </c>
      <c r="C392" s="782">
        <v>0</v>
      </c>
      <c r="D392" s="782">
        <v>5919</v>
      </c>
      <c r="E392" s="782">
        <v>5585</v>
      </c>
      <c r="F392" s="794">
        <v>94.357154924818374</v>
      </c>
      <c r="G392" s="782">
        <v>0</v>
      </c>
      <c r="H392" s="782">
        <v>36392</v>
      </c>
      <c r="I392" s="782">
        <v>36127</v>
      </c>
      <c r="J392" s="794">
        <v>99.271817981974067</v>
      </c>
      <c r="K392" s="782">
        <v>0</v>
      </c>
      <c r="L392" s="784">
        <v>42311</v>
      </c>
      <c r="M392" s="782">
        <v>41712</v>
      </c>
      <c r="N392" s="785">
        <v>98.584292500768129</v>
      </c>
    </row>
    <row r="393" spans="1:14" x14ac:dyDescent="0.3">
      <c r="A393" s="786" t="s">
        <v>716</v>
      </c>
      <c r="B393" s="781" t="s">
        <v>345</v>
      </c>
      <c r="C393" s="782">
        <v>0</v>
      </c>
      <c r="D393" s="782">
        <v>115035</v>
      </c>
      <c r="E393" s="782">
        <v>56830</v>
      </c>
      <c r="F393" s="794">
        <v>49.402355804755075</v>
      </c>
      <c r="G393" s="782">
        <v>0</v>
      </c>
      <c r="H393" s="782">
        <v>40201</v>
      </c>
      <c r="I393" s="782">
        <v>40201</v>
      </c>
      <c r="J393" s="794">
        <v>100</v>
      </c>
      <c r="K393" s="782">
        <v>0</v>
      </c>
      <c r="L393" s="784">
        <v>155236</v>
      </c>
      <c r="M393" s="782">
        <v>97031</v>
      </c>
      <c r="N393" s="785">
        <v>62.505475534025614</v>
      </c>
    </row>
    <row r="394" spans="1:14" x14ac:dyDescent="0.3">
      <c r="A394" s="786" t="s">
        <v>716</v>
      </c>
      <c r="B394" s="781" t="s">
        <v>354</v>
      </c>
      <c r="C394" s="782">
        <v>8683</v>
      </c>
      <c r="D394" s="782">
        <v>6150</v>
      </c>
      <c r="E394" s="782">
        <v>6151</v>
      </c>
      <c r="F394" s="794">
        <v>100.01626016260164</v>
      </c>
      <c r="G394" s="782">
        <v>232328</v>
      </c>
      <c r="H394" s="782">
        <v>0</v>
      </c>
      <c r="I394" s="782">
        <v>0</v>
      </c>
      <c r="J394" s="794">
        <v>0</v>
      </c>
      <c r="K394" s="782">
        <v>241011</v>
      </c>
      <c r="L394" s="784">
        <v>6150</v>
      </c>
      <c r="M394" s="782">
        <v>6151</v>
      </c>
      <c r="N394" s="785">
        <v>100.01626016260164</v>
      </c>
    </row>
    <row r="395" spans="1:14" x14ac:dyDescent="0.3">
      <c r="A395" s="786" t="s">
        <v>716</v>
      </c>
      <c r="B395" s="781" t="s">
        <v>356</v>
      </c>
      <c r="C395" s="782">
        <v>910</v>
      </c>
      <c r="D395" s="782">
        <v>634</v>
      </c>
      <c r="E395" s="782">
        <v>634</v>
      </c>
      <c r="F395" s="794">
        <v>100</v>
      </c>
      <c r="G395" s="782">
        <v>40616</v>
      </c>
      <c r="H395" s="782">
        <v>0</v>
      </c>
      <c r="I395" s="782">
        <v>0</v>
      </c>
      <c r="J395" s="794">
        <v>0</v>
      </c>
      <c r="K395" s="782">
        <v>41526</v>
      </c>
      <c r="L395" s="784">
        <v>634</v>
      </c>
      <c r="M395" s="782">
        <v>634</v>
      </c>
      <c r="N395" s="785">
        <v>100</v>
      </c>
    </row>
    <row r="396" spans="1:14" x14ac:dyDescent="0.3">
      <c r="A396" s="786" t="s">
        <v>716</v>
      </c>
      <c r="B396" s="781" t="s">
        <v>358</v>
      </c>
      <c r="C396" s="782">
        <v>0</v>
      </c>
      <c r="D396" s="782">
        <v>347</v>
      </c>
      <c r="E396" s="782">
        <v>347</v>
      </c>
      <c r="F396" s="794">
        <v>100</v>
      </c>
      <c r="G396" s="782">
        <v>463867</v>
      </c>
      <c r="H396" s="782">
        <v>141354</v>
      </c>
      <c r="I396" s="782">
        <v>141353</v>
      </c>
      <c r="J396" s="794">
        <v>99.999292556277155</v>
      </c>
      <c r="K396" s="782">
        <v>463867</v>
      </c>
      <c r="L396" s="784">
        <v>141701</v>
      </c>
      <c r="M396" s="782">
        <v>141700</v>
      </c>
      <c r="N396" s="785">
        <v>99.999294288678271</v>
      </c>
    </row>
    <row r="397" spans="1:14" x14ac:dyDescent="0.3">
      <c r="A397" s="786" t="s">
        <v>716</v>
      </c>
      <c r="B397" s="781" t="s">
        <v>359</v>
      </c>
      <c r="C397" s="782">
        <v>0</v>
      </c>
      <c r="D397" s="782">
        <v>41</v>
      </c>
      <c r="E397" s="782">
        <v>41</v>
      </c>
      <c r="F397" s="794">
        <v>100</v>
      </c>
      <c r="G397" s="782">
        <v>70823</v>
      </c>
      <c r="H397" s="782">
        <v>22373</v>
      </c>
      <c r="I397" s="782">
        <v>22373</v>
      </c>
      <c r="J397" s="794">
        <v>100</v>
      </c>
      <c r="K397" s="782">
        <v>70823</v>
      </c>
      <c r="L397" s="784">
        <v>22414</v>
      </c>
      <c r="M397" s="782">
        <v>22414</v>
      </c>
      <c r="N397" s="785">
        <v>100</v>
      </c>
    </row>
    <row r="398" spans="1:14" x14ac:dyDescent="0.3">
      <c r="A398" s="786" t="s">
        <v>716</v>
      </c>
      <c r="B398" s="781" t="s">
        <v>360</v>
      </c>
      <c r="C398" s="782">
        <v>0</v>
      </c>
      <c r="D398" s="782">
        <v>909</v>
      </c>
      <c r="E398" s="782">
        <v>909</v>
      </c>
      <c r="F398" s="794">
        <v>100</v>
      </c>
      <c r="G398" s="782">
        <v>0</v>
      </c>
      <c r="H398" s="782">
        <v>0</v>
      </c>
      <c r="I398" s="782">
        <v>0</v>
      </c>
      <c r="J398" s="794">
        <v>0</v>
      </c>
      <c r="K398" s="782">
        <v>0</v>
      </c>
      <c r="L398" s="784">
        <v>909</v>
      </c>
      <c r="M398" s="782">
        <v>909</v>
      </c>
      <c r="N398" s="785">
        <v>100</v>
      </c>
    </row>
    <row r="399" spans="1:14" x14ac:dyDescent="0.3">
      <c r="A399" s="786" t="s">
        <v>716</v>
      </c>
      <c r="B399" s="781" t="s">
        <v>361</v>
      </c>
      <c r="C399" s="782">
        <v>0</v>
      </c>
      <c r="D399" s="782">
        <v>3</v>
      </c>
      <c r="E399" s="782">
        <v>3</v>
      </c>
      <c r="F399" s="794">
        <v>100</v>
      </c>
      <c r="G399" s="782">
        <v>0</v>
      </c>
      <c r="H399" s="782">
        <v>0</v>
      </c>
      <c r="I399" s="782">
        <v>0</v>
      </c>
      <c r="J399" s="794">
        <v>0</v>
      </c>
      <c r="K399" s="782">
        <v>0</v>
      </c>
      <c r="L399" s="784">
        <v>3</v>
      </c>
      <c r="M399" s="782">
        <v>3</v>
      </c>
      <c r="N399" s="785">
        <v>100</v>
      </c>
    </row>
    <row r="400" spans="1:14" x14ac:dyDescent="0.3">
      <c r="A400" s="786" t="s">
        <v>716</v>
      </c>
      <c r="B400" s="781" t="s">
        <v>362</v>
      </c>
      <c r="C400" s="782">
        <v>0</v>
      </c>
      <c r="D400" s="782">
        <v>5</v>
      </c>
      <c r="E400" s="782">
        <v>5</v>
      </c>
      <c r="F400" s="794">
        <v>100</v>
      </c>
      <c r="G400" s="782">
        <v>0</v>
      </c>
      <c r="H400" s="782">
        <v>0</v>
      </c>
      <c r="I400" s="782">
        <v>0</v>
      </c>
      <c r="J400" s="794">
        <v>0</v>
      </c>
      <c r="K400" s="782">
        <v>0</v>
      </c>
      <c r="L400" s="784">
        <v>5</v>
      </c>
      <c r="M400" s="782">
        <v>5</v>
      </c>
      <c r="N400" s="785">
        <v>100</v>
      </c>
    </row>
    <row r="401" spans="1:14" x14ac:dyDescent="0.3">
      <c r="A401" s="786" t="s">
        <v>716</v>
      </c>
      <c r="B401" s="781" t="s">
        <v>403</v>
      </c>
      <c r="C401" s="782">
        <v>2597</v>
      </c>
      <c r="D401" s="782">
        <v>0</v>
      </c>
      <c r="E401" s="782">
        <v>0</v>
      </c>
      <c r="F401" s="794">
        <v>0</v>
      </c>
      <c r="G401" s="782">
        <v>147957</v>
      </c>
      <c r="H401" s="782">
        <v>0</v>
      </c>
      <c r="I401" s="782">
        <v>0</v>
      </c>
      <c r="J401" s="794">
        <v>0</v>
      </c>
      <c r="K401" s="782">
        <v>150554</v>
      </c>
      <c r="L401" s="784">
        <v>0</v>
      </c>
      <c r="M401" s="782">
        <v>0</v>
      </c>
      <c r="N401" s="785">
        <v>0</v>
      </c>
    </row>
    <row r="402" spans="1:14" x14ac:dyDescent="0.3">
      <c r="A402" s="786" t="s">
        <v>716</v>
      </c>
      <c r="B402" s="781" t="s">
        <v>720</v>
      </c>
      <c r="C402" s="782">
        <v>4553</v>
      </c>
      <c r="D402" s="782">
        <v>0</v>
      </c>
      <c r="E402" s="782">
        <v>0</v>
      </c>
      <c r="F402" s="794">
        <v>0</v>
      </c>
      <c r="G402" s="782">
        <v>20025</v>
      </c>
      <c r="H402" s="782">
        <v>0</v>
      </c>
      <c r="I402" s="782">
        <v>0</v>
      </c>
      <c r="J402" s="794">
        <v>0</v>
      </c>
      <c r="K402" s="782">
        <v>24578</v>
      </c>
      <c r="L402" s="784">
        <v>0</v>
      </c>
      <c r="M402" s="782">
        <v>0</v>
      </c>
      <c r="N402" s="785">
        <v>0</v>
      </c>
    </row>
    <row r="403" spans="1:14" x14ac:dyDescent="0.3">
      <c r="A403" s="786" t="s">
        <v>716</v>
      </c>
      <c r="B403" s="781" t="s">
        <v>405</v>
      </c>
      <c r="C403" s="782">
        <v>0</v>
      </c>
      <c r="D403" s="782">
        <v>13592</v>
      </c>
      <c r="E403" s="782">
        <v>13592</v>
      </c>
      <c r="F403" s="794">
        <v>100</v>
      </c>
      <c r="G403" s="782">
        <v>0</v>
      </c>
      <c r="H403" s="782">
        <v>164569</v>
      </c>
      <c r="I403" s="782">
        <v>164569</v>
      </c>
      <c r="J403" s="794">
        <v>100</v>
      </c>
      <c r="K403" s="782">
        <v>0</v>
      </c>
      <c r="L403" s="784">
        <v>178161</v>
      </c>
      <c r="M403" s="782">
        <v>178161</v>
      </c>
      <c r="N403" s="785">
        <v>100</v>
      </c>
    </row>
    <row r="404" spans="1:14" x14ac:dyDescent="0.3">
      <c r="A404" s="786" t="s">
        <v>716</v>
      </c>
      <c r="B404" s="781" t="s">
        <v>721</v>
      </c>
      <c r="C404" s="782">
        <v>0</v>
      </c>
      <c r="D404" s="782">
        <v>2852</v>
      </c>
      <c r="E404" s="782">
        <v>2852</v>
      </c>
      <c r="F404" s="794">
        <v>100</v>
      </c>
      <c r="G404" s="782">
        <v>0</v>
      </c>
      <c r="H404" s="782">
        <v>28888</v>
      </c>
      <c r="I404" s="782">
        <v>28888</v>
      </c>
      <c r="J404" s="794">
        <v>100</v>
      </c>
      <c r="K404" s="782">
        <v>0</v>
      </c>
      <c r="L404" s="784">
        <v>31740</v>
      </c>
      <c r="M404" s="782">
        <v>31740</v>
      </c>
      <c r="N404" s="785">
        <v>100</v>
      </c>
    </row>
    <row r="405" spans="1:14" x14ac:dyDescent="0.3">
      <c r="A405" s="786" t="s">
        <v>716</v>
      </c>
      <c r="B405" s="781" t="s">
        <v>722</v>
      </c>
      <c r="C405" s="782">
        <v>0</v>
      </c>
      <c r="D405" s="782">
        <v>380</v>
      </c>
      <c r="E405" s="782">
        <v>380</v>
      </c>
      <c r="F405" s="794">
        <v>100</v>
      </c>
      <c r="G405" s="782">
        <v>0</v>
      </c>
      <c r="H405" s="782">
        <v>235</v>
      </c>
      <c r="I405" s="782">
        <v>235</v>
      </c>
      <c r="J405" s="794">
        <v>100</v>
      </c>
      <c r="K405" s="782">
        <v>0</v>
      </c>
      <c r="L405" s="784">
        <v>615</v>
      </c>
      <c r="M405" s="782">
        <v>615</v>
      </c>
      <c r="N405" s="785">
        <v>100</v>
      </c>
    </row>
    <row r="406" spans="1:14" x14ac:dyDescent="0.3">
      <c r="A406" s="786" t="s">
        <v>716</v>
      </c>
      <c r="B406" s="781" t="s">
        <v>406</v>
      </c>
      <c r="C406" s="782">
        <v>0</v>
      </c>
      <c r="D406" s="782">
        <v>35</v>
      </c>
      <c r="E406" s="782">
        <v>35</v>
      </c>
      <c r="F406" s="794">
        <v>100</v>
      </c>
      <c r="G406" s="782">
        <v>0</v>
      </c>
      <c r="H406" s="782">
        <v>45985</v>
      </c>
      <c r="I406" s="782">
        <v>45985</v>
      </c>
      <c r="J406" s="794">
        <v>100</v>
      </c>
      <c r="K406" s="782">
        <v>0</v>
      </c>
      <c r="L406" s="784">
        <v>46020</v>
      </c>
      <c r="M406" s="782">
        <v>46020</v>
      </c>
      <c r="N406" s="785">
        <v>100</v>
      </c>
    </row>
    <row r="407" spans="1:14" x14ac:dyDescent="0.3">
      <c r="A407" s="786" t="s">
        <v>716</v>
      </c>
      <c r="B407" s="781" t="s">
        <v>739</v>
      </c>
      <c r="C407" s="782">
        <v>0</v>
      </c>
      <c r="D407" s="782">
        <v>18</v>
      </c>
      <c r="E407" s="782">
        <v>18</v>
      </c>
      <c r="F407" s="794">
        <v>100</v>
      </c>
      <c r="G407" s="782">
        <v>0</v>
      </c>
      <c r="H407" s="782">
        <v>9715</v>
      </c>
      <c r="I407" s="782">
        <v>9715</v>
      </c>
      <c r="J407" s="794">
        <v>100</v>
      </c>
      <c r="K407" s="782">
        <v>0</v>
      </c>
      <c r="L407" s="784">
        <v>9733</v>
      </c>
      <c r="M407" s="782">
        <v>9733</v>
      </c>
      <c r="N407" s="785">
        <v>100</v>
      </c>
    </row>
    <row r="408" spans="1:14" x14ac:dyDescent="0.3">
      <c r="A408" s="786" t="s">
        <v>716</v>
      </c>
      <c r="B408" s="781" t="s">
        <v>407</v>
      </c>
      <c r="C408" s="782">
        <v>0</v>
      </c>
      <c r="D408" s="782">
        <v>1241</v>
      </c>
      <c r="E408" s="782">
        <v>1241</v>
      </c>
      <c r="F408" s="794">
        <v>100</v>
      </c>
      <c r="G408" s="782">
        <v>0</v>
      </c>
      <c r="H408" s="782">
        <v>0</v>
      </c>
      <c r="I408" s="782">
        <v>0</v>
      </c>
      <c r="J408" s="794">
        <v>0</v>
      </c>
      <c r="K408" s="782">
        <v>0</v>
      </c>
      <c r="L408" s="784">
        <v>1241</v>
      </c>
      <c r="M408" s="782">
        <v>1241</v>
      </c>
      <c r="N408" s="785">
        <v>100</v>
      </c>
    </row>
    <row r="409" spans="1:14" x14ac:dyDescent="0.3">
      <c r="A409" s="786" t="s">
        <v>716</v>
      </c>
      <c r="B409" s="781" t="s">
        <v>408</v>
      </c>
      <c r="C409" s="782">
        <v>0</v>
      </c>
      <c r="D409" s="782">
        <v>377</v>
      </c>
      <c r="E409" s="782">
        <v>377</v>
      </c>
      <c r="F409" s="794">
        <v>100</v>
      </c>
      <c r="G409" s="782">
        <v>0</v>
      </c>
      <c r="H409" s="782">
        <v>0</v>
      </c>
      <c r="I409" s="782">
        <v>0</v>
      </c>
      <c r="J409" s="794">
        <v>0</v>
      </c>
      <c r="K409" s="782">
        <v>0</v>
      </c>
      <c r="L409" s="784">
        <v>377</v>
      </c>
      <c r="M409" s="782">
        <v>377</v>
      </c>
      <c r="N409" s="785">
        <v>100</v>
      </c>
    </row>
    <row r="410" spans="1:14" x14ac:dyDescent="0.3">
      <c r="A410" s="786" t="s">
        <v>716</v>
      </c>
      <c r="B410" s="781" t="s">
        <v>723</v>
      </c>
      <c r="C410" s="782">
        <v>0</v>
      </c>
      <c r="D410" s="782">
        <v>563</v>
      </c>
      <c r="E410" s="782">
        <v>563</v>
      </c>
      <c r="F410" s="794">
        <v>100</v>
      </c>
      <c r="G410" s="782">
        <v>0</v>
      </c>
      <c r="H410" s="782">
        <v>0</v>
      </c>
      <c r="I410" s="782">
        <v>0</v>
      </c>
      <c r="J410" s="794">
        <v>0</v>
      </c>
      <c r="K410" s="782">
        <v>0</v>
      </c>
      <c r="L410" s="784">
        <v>563</v>
      </c>
      <c r="M410" s="782">
        <v>563</v>
      </c>
      <c r="N410" s="785">
        <v>100</v>
      </c>
    </row>
    <row r="411" spans="1:14" x14ac:dyDescent="0.3">
      <c r="A411" s="786" t="s">
        <v>716</v>
      </c>
      <c r="B411" s="781" t="s">
        <v>718</v>
      </c>
      <c r="C411" s="782">
        <v>100</v>
      </c>
      <c r="D411" s="782">
        <v>210</v>
      </c>
      <c r="E411" s="782">
        <v>210</v>
      </c>
      <c r="F411" s="794">
        <v>100</v>
      </c>
      <c r="G411" s="782">
        <v>0</v>
      </c>
      <c r="H411" s="782">
        <v>0</v>
      </c>
      <c r="I411" s="782">
        <v>0</v>
      </c>
      <c r="J411" s="794">
        <v>0</v>
      </c>
      <c r="K411" s="782">
        <v>100</v>
      </c>
      <c r="L411" s="784">
        <v>210</v>
      </c>
      <c r="M411" s="782">
        <v>210</v>
      </c>
      <c r="N411" s="785">
        <v>100</v>
      </c>
    </row>
    <row r="412" spans="1:14" x14ac:dyDescent="0.3">
      <c r="A412" s="786" t="s">
        <v>768</v>
      </c>
      <c r="B412" s="787" t="s">
        <v>323</v>
      </c>
      <c r="C412" s="788">
        <v>17690</v>
      </c>
      <c r="D412" s="788">
        <v>15493</v>
      </c>
      <c r="E412" s="788">
        <v>15022</v>
      </c>
      <c r="F412" s="795">
        <v>96.9599173820435</v>
      </c>
      <c r="G412" s="788">
        <v>2980</v>
      </c>
      <c r="H412" s="788">
        <v>1285</v>
      </c>
      <c r="I412" s="788">
        <v>1284</v>
      </c>
      <c r="J412" s="795">
        <v>99.922178988326849</v>
      </c>
      <c r="K412" s="788">
        <v>20670</v>
      </c>
      <c r="L412" s="790">
        <v>16778</v>
      </c>
      <c r="M412" s="788">
        <v>16306</v>
      </c>
      <c r="N412" s="791">
        <v>97.186792227917508</v>
      </c>
    </row>
    <row r="413" spans="1:14" x14ac:dyDescent="0.3">
      <c r="A413" s="786" t="s">
        <v>716</v>
      </c>
      <c r="B413" s="781" t="s">
        <v>341</v>
      </c>
      <c r="C413" s="782">
        <v>0</v>
      </c>
      <c r="D413" s="782">
        <v>0</v>
      </c>
      <c r="E413" s="782">
        <v>0</v>
      </c>
      <c r="F413" s="794">
        <v>0</v>
      </c>
      <c r="G413" s="782">
        <v>0</v>
      </c>
      <c r="H413" s="782">
        <v>981</v>
      </c>
      <c r="I413" s="782">
        <v>981</v>
      </c>
      <c r="J413" s="794">
        <v>100</v>
      </c>
      <c r="K413" s="782">
        <v>0</v>
      </c>
      <c r="L413" s="784">
        <v>981</v>
      </c>
      <c r="M413" s="782">
        <v>981</v>
      </c>
      <c r="N413" s="785">
        <v>100</v>
      </c>
    </row>
    <row r="414" spans="1:14" x14ac:dyDescent="0.3">
      <c r="A414" s="786" t="s">
        <v>716</v>
      </c>
      <c r="B414" s="781" t="s">
        <v>343</v>
      </c>
      <c r="C414" s="782">
        <v>0</v>
      </c>
      <c r="D414" s="782">
        <v>0</v>
      </c>
      <c r="E414" s="782">
        <v>0</v>
      </c>
      <c r="F414" s="794">
        <v>0</v>
      </c>
      <c r="G414" s="782">
        <v>0</v>
      </c>
      <c r="H414" s="782">
        <v>3507</v>
      </c>
      <c r="I414" s="782">
        <v>3254</v>
      </c>
      <c r="J414" s="794">
        <v>92.785856857713142</v>
      </c>
      <c r="K414" s="782">
        <v>0</v>
      </c>
      <c r="L414" s="784">
        <v>3507</v>
      </c>
      <c r="M414" s="782">
        <v>3254</v>
      </c>
      <c r="N414" s="785">
        <v>92.785856857713142</v>
      </c>
    </row>
    <row r="415" spans="1:14" x14ac:dyDescent="0.3">
      <c r="A415" s="786" t="s">
        <v>716</v>
      </c>
      <c r="B415" s="781" t="s">
        <v>345</v>
      </c>
      <c r="C415" s="782">
        <v>0</v>
      </c>
      <c r="D415" s="782">
        <v>0</v>
      </c>
      <c r="E415" s="782">
        <v>0</v>
      </c>
      <c r="F415" s="794">
        <v>0</v>
      </c>
      <c r="G415" s="782">
        <v>0</v>
      </c>
      <c r="H415" s="782">
        <v>856</v>
      </c>
      <c r="I415" s="782">
        <v>856</v>
      </c>
      <c r="J415" s="794">
        <v>100</v>
      </c>
      <c r="K415" s="782">
        <v>0</v>
      </c>
      <c r="L415" s="784">
        <v>856</v>
      </c>
      <c r="M415" s="782">
        <v>856</v>
      </c>
      <c r="N415" s="785">
        <v>100</v>
      </c>
    </row>
    <row r="416" spans="1:14" x14ac:dyDescent="0.3">
      <c r="A416" s="786" t="s">
        <v>769</v>
      </c>
      <c r="B416" s="787" t="s">
        <v>323</v>
      </c>
      <c r="C416" s="788">
        <v>33363</v>
      </c>
      <c r="D416" s="788">
        <v>35215</v>
      </c>
      <c r="E416" s="788">
        <v>35214</v>
      </c>
      <c r="F416" s="795">
        <v>99.997160301008094</v>
      </c>
      <c r="G416" s="788">
        <v>1829</v>
      </c>
      <c r="H416" s="788">
        <v>2365</v>
      </c>
      <c r="I416" s="788">
        <v>2360</v>
      </c>
      <c r="J416" s="795">
        <v>99.788583509513742</v>
      </c>
      <c r="K416" s="788">
        <v>35192</v>
      </c>
      <c r="L416" s="790">
        <v>37580</v>
      </c>
      <c r="M416" s="788">
        <v>37574</v>
      </c>
      <c r="N416" s="791">
        <v>99.984034060670567</v>
      </c>
    </row>
    <row r="417" spans="1:14" x14ac:dyDescent="0.3">
      <c r="A417" s="786" t="s">
        <v>716</v>
      </c>
      <c r="B417" s="781" t="s">
        <v>345</v>
      </c>
      <c r="C417" s="782">
        <v>0</v>
      </c>
      <c r="D417" s="782">
        <v>0</v>
      </c>
      <c r="E417" s="782">
        <v>0</v>
      </c>
      <c r="F417" s="794">
        <v>0</v>
      </c>
      <c r="G417" s="782">
        <v>0</v>
      </c>
      <c r="H417" s="782">
        <v>447</v>
      </c>
      <c r="I417" s="782">
        <v>444</v>
      </c>
      <c r="J417" s="794">
        <v>99.328859060402692</v>
      </c>
      <c r="K417" s="782">
        <v>0</v>
      </c>
      <c r="L417" s="784">
        <v>447</v>
      </c>
      <c r="M417" s="782">
        <v>444</v>
      </c>
      <c r="N417" s="785">
        <v>99.328859060402692</v>
      </c>
    </row>
    <row r="418" spans="1:14" x14ac:dyDescent="0.3">
      <c r="A418" s="786" t="s">
        <v>716</v>
      </c>
      <c r="B418" s="781" t="s">
        <v>354</v>
      </c>
      <c r="C418" s="782">
        <v>0</v>
      </c>
      <c r="D418" s="782">
        <v>38</v>
      </c>
      <c r="E418" s="782">
        <v>38</v>
      </c>
      <c r="F418" s="794">
        <v>100</v>
      </c>
      <c r="G418" s="782">
        <v>0</v>
      </c>
      <c r="H418" s="782">
        <v>607</v>
      </c>
      <c r="I418" s="782">
        <v>607</v>
      </c>
      <c r="J418" s="794">
        <v>100</v>
      </c>
      <c r="K418" s="782">
        <v>0</v>
      </c>
      <c r="L418" s="784">
        <v>645</v>
      </c>
      <c r="M418" s="782">
        <v>645</v>
      </c>
      <c r="N418" s="785">
        <v>100</v>
      </c>
    </row>
    <row r="419" spans="1:14" x14ac:dyDescent="0.3">
      <c r="A419" s="786" t="s">
        <v>716</v>
      </c>
      <c r="B419" s="781" t="s">
        <v>356</v>
      </c>
      <c r="C419" s="782">
        <v>0</v>
      </c>
      <c r="D419" s="782">
        <v>0</v>
      </c>
      <c r="E419" s="782">
        <v>0</v>
      </c>
      <c r="F419" s="794">
        <v>0</v>
      </c>
      <c r="G419" s="782">
        <v>0</v>
      </c>
      <c r="H419" s="782">
        <v>107</v>
      </c>
      <c r="I419" s="782">
        <v>107</v>
      </c>
      <c r="J419" s="794">
        <v>100</v>
      </c>
      <c r="K419" s="782">
        <v>0</v>
      </c>
      <c r="L419" s="784">
        <v>107</v>
      </c>
      <c r="M419" s="782">
        <v>107</v>
      </c>
      <c r="N419" s="785">
        <v>100</v>
      </c>
    </row>
    <row r="420" spans="1:14" x14ac:dyDescent="0.3">
      <c r="A420" s="786" t="s">
        <v>716</v>
      </c>
      <c r="B420" s="781" t="s">
        <v>405</v>
      </c>
      <c r="C420" s="782">
        <v>0</v>
      </c>
      <c r="D420" s="782">
        <v>567</v>
      </c>
      <c r="E420" s="782">
        <v>567</v>
      </c>
      <c r="F420" s="794">
        <v>100</v>
      </c>
      <c r="G420" s="782">
        <v>0</v>
      </c>
      <c r="H420" s="782">
        <v>3158</v>
      </c>
      <c r="I420" s="782">
        <v>3158</v>
      </c>
      <c r="J420" s="794">
        <v>100</v>
      </c>
      <c r="K420" s="782">
        <v>0</v>
      </c>
      <c r="L420" s="784">
        <v>3725</v>
      </c>
      <c r="M420" s="782">
        <v>3725</v>
      </c>
      <c r="N420" s="785">
        <v>100</v>
      </c>
    </row>
    <row r="421" spans="1:14" x14ac:dyDescent="0.3">
      <c r="A421" s="786" t="s">
        <v>716</v>
      </c>
      <c r="B421" s="781" t="s">
        <v>721</v>
      </c>
      <c r="C421" s="782">
        <v>0</v>
      </c>
      <c r="D421" s="782">
        <v>107</v>
      </c>
      <c r="E421" s="782">
        <v>107</v>
      </c>
      <c r="F421" s="794">
        <v>100</v>
      </c>
      <c r="G421" s="782">
        <v>0</v>
      </c>
      <c r="H421" s="782">
        <v>557</v>
      </c>
      <c r="I421" s="782">
        <v>557</v>
      </c>
      <c r="J421" s="794">
        <v>100</v>
      </c>
      <c r="K421" s="782">
        <v>0</v>
      </c>
      <c r="L421" s="784">
        <v>664</v>
      </c>
      <c r="M421" s="782">
        <v>664</v>
      </c>
      <c r="N421" s="785">
        <v>100</v>
      </c>
    </row>
    <row r="422" spans="1:14" x14ac:dyDescent="0.3">
      <c r="A422" s="786" t="s">
        <v>716</v>
      </c>
      <c r="B422" s="781" t="s">
        <v>722</v>
      </c>
      <c r="C422" s="782">
        <v>0</v>
      </c>
      <c r="D422" s="782">
        <v>86</v>
      </c>
      <c r="E422" s="782">
        <v>86</v>
      </c>
      <c r="F422" s="794">
        <v>100</v>
      </c>
      <c r="G422" s="782">
        <v>0</v>
      </c>
      <c r="H422" s="782">
        <v>479</v>
      </c>
      <c r="I422" s="782">
        <v>479</v>
      </c>
      <c r="J422" s="794">
        <v>100</v>
      </c>
      <c r="K422" s="782">
        <v>0</v>
      </c>
      <c r="L422" s="784">
        <v>565</v>
      </c>
      <c r="M422" s="782">
        <v>565</v>
      </c>
      <c r="N422" s="785">
        <v>100</v>
      </c>
    </row>
    <row r="423" spans="1:14" x14ac:dyDescent="0.3">
      <c r="A423" s="786" t="s">
        <v>716</v>
      </c>
      <c r="B423" s="781" t="s">
        <v>407</v>
      </c>
      <c r="C423" s="782">
        <v>0</v>
      </c>
      <c r="D423" s="782">
        <v>24</v>
      </c>
      <c r="E423" s="782">
        <v>24</v>
      </c>
      <c r="F423" s="794">
        <v>100</v>
      </c>
      <c r="G423" s="782">
        <v>0</v>
      </c>
      <c r="H423" s="782">
        <v>0</v>
      </c>
      <c r="I423" s="782">
        <v>0</v>
      </c>
      <c r="J423" s="794">
        <v>0</v>
      </c>
      <c r="K423" s="782">
        <v>0</v>
      </c>
      <c r="L423" s="784">
        <v>24</v>
      </c>
      <c r="M423" s="782">
        <v>24</v>
      </c>
      <c r="N423" s="785">
        <v>100</v>
      </c>
    </row>
    <row r="424" spans="1:14" x14ac:dyDescent="0.3">
      <c r="A424" s="786" t="s">
        <v>716</v>
      </c>
      <c r="B424" s="781" t="s">
        <v>408</v>
      </c>
      <c r="C424" s="782">
        <v>0</v>
      </c>
      <c r="D424" s="782">
        <v>4</v>
      </c>
      <c r="E424" s="782">
        <v>4</v>
      </c>
      <c r="F424" s="794">
        <v>100</v>
      </c>
      <c r="G424" s="782">
        <v>0</v>
      </c>
      <c r="H424" s="782">
        <v>0</v>
      </c>
      <c r="I424" s="782">
        <v>0</v>
      </c>
      <c r="J424" s="794">
        <v>0</v>
      </c>
      <c r="K424" s="782">
        <v>0</v>
      </c>
      <c r="L424" s="784">
        <v>4</v>
      </c>
      <c r="M424" s="782">
        <v>4</v>
      </c>
      <c r="N424" s="785">
        <v>100</v>
      </c>
    </row>
    <row r="425" spans="1:14" x14ac:dyDescent="0.3">
      <c r="A425" s="786" t="s">
        <v>716</v>
      </c>
      <c r="B425" s="781" t="s">
        <v>723</v>
      </c>
      <c r="C425" s="782">
        <v>0</v>
      </c>
      <c r="D425" s="782">
        <v>7</v>
      </c>
      <c r="E425" s="782">
        <v>7</v>
      </c>
      <c r="F425" s="794">
        <v>100</v>
      </c>
      <c r="G425" s="782">
        <v>0</v>
      </c>
      <c r="H425" s="782">
        <v>0</v>
      </c>
      <c r="I425" s="782">
        <v>0</v>
      </c>
      <c r="J425" s="794">
        <v>0</v>
      </c>
      <c r="K425" s="782">
        <v>0</v>
      </c>
      <c r="L425" s="784">
        <v>7</v>
      </c>
      <c r="M425" s="782">
        <v>7</v>
      </c>
      <c r="N425" s="785">
        <v>100</v>
      </c>
    </row>
    <row r="426" spans="1:14" x14ac:dyDescent="0.3">
      <c r="A426" s="786" t="s">
        <v>770</v>
      </c>
      <c r="B426" s="787" t="s">
        <v>323</v>
      </c>
      <c r="C426" s="788">
        <v>10259</v>
      </c>
      <c r="D426" s="788">
        <v>12089</v>
      </c>
      <c r="E426" s="788">
        <v>10831</v>
      </c>
      <c r="F426" s="795">
        <v>89.593845644801064</v>
      </c>
      <c r="G426" s="788">
        <v>30</v>
      </c>
      <c r="H426" s="788">
        <v>0</v>
      </c>
      <c r="I426" s="788">
        <v>0</v>
      </c>
      <c r="J426" s="795">
        <v>0</v>
      </c>
      <c r="K426" s="788">
        <v>10289</v>
      </c>
      <c r="L426" s="790">
        <v>12089</v>
      </c>
      <c r="M426" s="788">
        <v>10831</v>
      </c>
      <c r="N426" s="791">
        <v>89.593845644801064</v>
      </c>
    </row>
    <row r="427" spans="1:14" x14ac:dyDescent="0.3">
      <c r="A427" s="786" t="s">
        <v>716</v>
      </c>
      <c r="B427" s="781" t="s">
        <v>341</v>
      </c>
      <c r="C427" s="782">
        <v>0</v>
      </c>
      <c r="D427" s="782">
        <v>0</v>
      </c>
      <c r="E427" s="782">
        <v>0</v>
      </c>
      <c r="F427" s="794">
        <v>0</v>
      </c>
      <c r="G427" s="782">
        <v>0</v>
      </c>
      <c r="H427" s="782">
        <v>1021</v>
      </c>
      <c r="I427" s="782">
        <v>973</v>
      </c>
      <c r="J427" s="794">
        <v>95.298726738491681</v>
      </c>
      <c r="K427" s="782">
        <v>0</v>
      </c>
      <c r="L427" s="784">
        <v>1021</v>
      </c>
      <c r="M427" s="782">
        <v>973</v>
      </c>
      <c r="N427" s="785">
        <v>95.298726738491681</v>
      </c>
    </row>
    <row r="428" spans="1:14" x14ac:dyDescent="0.3">
      <c r="A428" s="786" t="s">
        <v>716</v>
      </c>
      <c r="B428" s="781" t="s">
        <v>343</v>
      </c>
      <c r="C428" s="782">
        <v>0</v>
      </c>
      <c r="D428" s="782">
        <v>0</v>
      </c>
      <c r="E428" s="782">
        <v>0</v>
      </c>
      <c r="F428" s="794">
        <v>0</v>
      </c>
      <c r="G428" s="782">
        <v>0</v>
      </c>
      <c r="H428" s="782">
        <v>217</v>
      </c>
      <c r="I428" s="782">
        <v>190</v>
      </c>
      <c r="J428" s="794">
        <v>87.557603686635943</v>
      </c>
      <c r="K428" s="782">
        <v>0</v>
      </c>
      <c r="L428" s="784">
        <v>217</v>
      </c>
      <c r="M428" s="782">
        <v>190</v>
      </c>
      <c r="N428" s="785">
        <v>87.557603686635943</v>
      </c>
    </row>
    <row r="429" spans="1:14" x14ac:dyDescent="0.3">
      <c r="A429" s="786" t="s">
        <v>716</v>
      </c>
      <c r="B429" s="781" t="s">
        <v>403</v>
      </c>
      <c r="C429" s="782">
        <v>423</v>
      </c>
      <c r="D429" s="782">
        <v>15</v>
      </c>
      <c r="E429" s="782">
        <v>15</v>
      </c>
      <c r="F429" s="794">
        <v>100</v>
      </c>
      <c r="G429" s="782">
        <v>94</v>
      </c>
      <c r="H429" s="782">
        <v>0</v>
      </c>
      <c r="I429" s="782">
        <v>0</v>
      </c>
      <c r="J429" s="794">
        <v>0</v>
      </c>
      <c r="K429" s="782">
        <v>517</v>
      </c>
      <c r="L429" s="784">
        <v>15</v>
      </c>
      <c r="M429" s="782">
        <v>15</v>
      </c>
      <c r="N429" s="785">
        <v>100</v>
      </c>
    </row>
    <row r="430" spans="1:14" x14ac:dyDescent="0.3">
      <c r="A430" s="786" t="s">
        <v>716</v>
      </c>
      <c r="B430" s="781" t="s">
        <v>720</v>
      </c>
      <c r="C430" s="782">
        <v>23</v>
      </c>
      <c r="D430" s="782">
        <v>0</v>
      </c>
      <c r="E430" s="782">
        <v>0</v>
      </c>
      <c r="F430" s="794">
        <v>0</v>
      </c>
      <c r="G430" s="782">
        <v>19</v>
      </c>
      <c r="H430" s="782">
        <v>0</v>
      </c>
      <c r="I430" s="782">
        <v>0</v>
      </c>
      <c r="J430" s="794">
        <v>0</v>
      </c>
      <c r="K430" s="782">
        <v>42</v>
      </c>
      <c r="L430" s="784">
        <v>0</v>
      </c>
      <c r="M430" s="782">
        <v>0</v>
      </c>
      <c r="N430" s="785">
        <v>0</v>
      </c>
    </row>
    <row r="431" spans="1:14" x14ac:dyDescent="0.3">
      <c r="A431" s="786" t="s">
        <v>716</v>
      </c>
      <c r="B431" s="781" t="s">
        <v>405</v>
      </c>
      <c r="C431" s="782">
        <v>0</v>
      </c>
      <c r="D431" s="782">
        <v>851</v>
      </c>
      <c r="E431" s="782">
        <v>851</v>
      </c>
      <c r="F431" s="794">
        <v>100</v>
      </c>
      <c r="G431" s="782">
        <v>0</v>
      </c>
      <c r="H431" s="782">
        <v>0</v>
      </c>
      <c r="I431" s="782">
        <v>0</v>
      </c>
      <c r="J431" s="794">
        <v>0</v>
      </c>
      <c r="K431" s="782">
        <v>0</v>
      </c>
      <c r="L431" s="784">
        <v>851</v>
      </c>
      <c r="M431" s="782">
        <v>851</v>
      </c>
      <c r="N431" s="785">
        <v>100</v>
      </c>
    </row>
    <row r="432" spans="1:14" x14ac:dyDescent="0.3">
      <c r="A432" s="786" t="s">
        <v>716</v>
      </c>
      <c r="B432" s="781" t="s">
        <v>721</v>
      </c>
      <c r="C432" s="782">
        <v>0</v>
      </c>
      <c r="D432" s="782">
        <v>150</v>
      </c>
      <c r="E432" s="782">
        <v>150</v>
      </c>
      <c r="F432" s="794">
        <v>100</v>
      </c>
      <c r="G432" s="782">
        <v>0</v>
      </c>
      <c r="H432" s="782">
        <v>0</v>
      </c>
      <c r="I432" s="782">
        <v>0</v>
      </c>
      <c r="J432" s="794">
        <v>0</v>
      </c>
      <c r="K432" s="782">
        <v>0</v>
      </c>
      <c r="L432" s="784">
        <v>150</v>
      </c>
      <c r="M432" s="782">
        <v>150</v>
      </c>
      <c r="N432" s="785">
        <v>100</v>
      </c>
    </row>
    <row r="433" spans="1:14" x14ac:dyDescent="0.3">
      <c r="A433" s="786" t="s">
        <v>716</v>
      </c>
      <c r="B433" s="781" t="s">
        <v>722</v>
      </c>
      <c r="C433" s="782">
        <v>0</v>
      </c>
      <c r="D433" s="782">
        <v>40</v>
      </c>
      <c r="E433" s="782">
        <v>40</v>
      </c>
      <c r="F433" s="794">
        <v>100</v>
      </c>
      <c r="G433" s="782">
        <v>0</v>
      </c>
      <c r="H433" s="782">
        <v>0</v>
      </c>
      <c r="I433" s="782">
        <v>0</v>
      </c>
      <c r="J433" s="794">
        <v>0</v>
      </c>
      <c r="K433" s="782">
        <v>0</v>
      </c>
      <c r="L433" s="784">
        <v>40</v>
      </c>
      <c r="M433" s="782">
        <v>40</v>
      </c>
      <c r="N433" s="785">
        <v>100</v>
      </c>
    </row>
    <row r="434" spans="1:14" x14ac:dyDescent="0.3">
      <c r="A434" s="786" t="s">
        <v>716</v>
      </c>
      <c r="B434" s="781" t="s">
        <v>407</v>
      </c>
      <c r="C434" s="782">
        <v>0</v>
      </c>
      <c r="D434" s="782">
        <v>205</v>
      </c>
      <c r="E434" s="782">
        <v>205</v>
      </c>
      <c r="F434" s="794">
        <v>100</v>
      </c>
      <c r="G434" s="782">
        <v>0</v>
      </c>
      <c r="H434" s="782">
        <v>0</v>
      </c>
      <c r="I434" s="782">
        <v>0</v>
      </c>
      <c r="J434" s="794">
        <v>0</v>
      </c>
      <c r="K434" s="782">
        <v>0</v>
      </c>
      <c r="L434" s="784">
        <v>205</v>
      </c>
      <c r="M434" s="782">
        <v>205</v>
      </c>
      <c r="N434" s="785">
        <v>100</v>
      </c>
    </row>
    <row r="435" spans="1:14" x14ac:dyDescent="0.3">
      <c r="A435" s="786" t="s">
        <v>716</v>
      </c>
      <c r="B435" s="781" t="s">
        <v>408</v>
      </c>
      <c r="C435" s="782">
        <v>0</v>
      </c>
      <c r="D435" s="782">
        <v>69</v>
      </c>
      <c r="E435" s="782">
        <v>69</v>
      </c>
      <c r="F435" s="794">
        <v>100</v>
      </c>
      <c r="G435" s="782">
        <v>0</v>
      </c>
      <c r="H435" s="782">
        <v>0</v>
      </c>
      <c r="I435" s="782">
        <v>0</v>
      </c>
      <c r="J435" s="794">
        <v>0</v>
      </c>
      <c r="K435" s="782">
        <v>0</v>
      </c>
      <c r="L435" s="784">
        <v>69</v>
      </c>
      <c r="M435" s="782">
        <v>69</v>
      </c>
      <c r="N435" s="785">
        <v>100</v>
      </c>
    </row>
    <row r="436" spans="1:14" x14ac:dyDescent="0.3">
      <c r="A436" s="786" t="s">
        <v>716</v>
      </c>
      <c r="B436" s="781" t="s">
        <v>723</v>
      </c>
      <c r="C436" s="782">
        <v>0</v>
      </c>
      <c r="D436" s="782">
        <v>96</v>
      </c>
      <c r="E436" s="782">
        <v>96</v>
      </c>
      <c r="F436" s="794">
        <v>100</v>
      </c>
      <c r="G436" s="782">
        <v>0</v>
      </c>
      <c r="H436" s="782">
        <v>0</v>
      </c>
      <c r="I436" s="782">
        <v>0</v>
      </c>
      <c r="J436" s="794">
        <v>0</v>
      </c>
      <c r="K436" s="782">
        <v>0</v>
      </c>
      <c r="L436" s="784">
        <v>96</v>
      </c>
      <c r="M436" s="782">
        <v>96</v>
      </c>
      <c r="N436" s="785">
        <v>100</v>
      </c>
    </row>
    <row r="437" spans="1:14" x14ac:dyDescent="0.3">
      <c r="A437" s="786" t="s">
        <v>716</v>
      </c>
      <c r="B437" s="781" t="s">
        <v>425</v>
      </c>
      <c r="C437" s="782">
        <v>0</v>
      </c>
      <c r="D437" s="782">
        <v>13</v>
      </c>
      <c r="E437" s="782">
        <v>13</v>
      </c>
      <c r="F437" s="794">
        <v>100</v>
      </c>
      <c r="G437" s="782">
        <v>0</v>
      </c>
      <c r="H437" s="782">
        <v>0</v>
      </c>
      <c r="I437" s="782">
        <v>0</v>
      </c>
      <c r="J437" s="794">
        <v>0</v>
      </c>
      <c r="K437" s="782">
        <v>0</v>
      </c>
      <c r="L437" s="784">
        <v>13</v>
      </c>
      <c r="M437" s="782">
        <v>13</v>
      </c>
      <c r="N437" s="785">
        <v>100</v>
      </c>
    </row>
    <row r="438" spans="1:14" x14ac:dyDescent="0.3">
      <c r="A438" s="786" t="s">
        <v>771</v>
      </c>
      <c r="B438" s="787" t="s">
        <v>323</v>
      </c>
      <c r="C438" s="788">
        <v>5016</v>
      </c>
      <c r="D438" s="788">
        <v>5264</v>
      </c>
      <c r="E438" s="788">
        <v>5264</v>
      </c>
      <c r="F438" s="795">
        <v>100</v>
      </c>
      <c r="G438" s="788">
        <v>29</v>
      </c>
      <c r="H438" s="788">
        <v>0</v>
      </c>
      <c r="I438" s="788">
        <v>0</v>
      </c>
      <c r="J438" s="795">
        <v>0</v>
      </c>
      <c r="K438" s="788">
        <v>5045</v>
      </c>
      <c r="L438" s="790">
        <v>5264</v>
      </c>
      <c r="M438" s="788">
        <v>5264</v>
      </c>
      <c r="N438" s="791">
        <v>100</v>
      </c>
    </row>
    <row r="439" spans="1:14" x14ac:dyDescent="0.3">
      <c r="A439" s="786" t="s">
        <v>716</v>
      </c>
      <c r="B439" s="781" t="s">
        <v>405</v>
      </c>
      <c r="C439" s="782">
        <v>0</v>
      </c>
      <c r="D439" s="782">
        <v>8</v>
      </c>
      <c r="E439" s="782">
        <v>8</v>
      </c>
      <c r="F439" s="794">
        <v>100</v>
      </c>
      <c r="G439" s="782">
        <v>0</v>
      </c>
      <c r="H439" s="782">
        <v>0</v>
      </c>
      <c r="I439" s="782">
        <v>0</v>
      </c>
      <c r="J439" s="794">
        <v>0</v>
      </c>
      <c r="K439" s="782">
        <v>0</v>
      </c>
      <c r="L439" s="784">
        <v>8</v>
      </c>
      <c r="M439" s="782">
        <v>8</v>
      </c>
      <c r="N439" s="785">
        <v>100</v>
      </c>
    </row>
    <row r="440" spans="1:14" x14ac:dyDescent="0.3">
      <c r="A440" s="786" t="s">
        <v>716</v>
      </c>
      <c r="B440" s="781" t="s">
        <v>721</v>
      </c>
      <c r="C440" s="782">
        <v>0</v>
      </c>
      <c r="D440" s="782">
        <v>1</v>
      </c>
      <c r="E440" s="782">
        <v>1</v>
      </c>
      <c r="F440" s="794">
        <v>100</v>
      </c>
      <c r="G440" s="782">
        <v>0</v>
      </c>
      <c r="H440" s="782">
        <v>0</v>
      </c>
      <c r="I440" s="782">
        <v>0</v>
      </c>
      <c r="J440" s="794">
        <v>0</v>
      </c>
      <c r="K440" s="782">
        <v>0</v>
      </c>
      <c r="L440" s="784">
        <v>1</v>
      </c>
      <c r="M440" s="782">
        <v>1</v>
      </c>
      <c r="N440" s="785">
        <v>100</v>
      </c>
    </row>
    <row r="441" spans="1:14" x14ac:dyDescent="0.3">
      <c r="A441" s="786" t="s">
        <v>716</v>
      </c>
      <c r="B441" s="781" t="s">
        <v>722</v>
      </c>
      <c r="C441" s="782">
        <v>0</v>
      </c>
      <c r="D441" s="782">
        <v>1</v>
      </c>
      <c r="E441" s="782">
        <v>1</v>
      </c>
      <c r="F441" s="794">
        <v>100</v>
      </c>
      <c r="G441" s="782">
        <v>0</v>
      </c>
      <c r="H441" s="782">
        <v>0</v>
      </c>
      <c r="I441" s="782">
        <v>0</v>
      </c>
      <c r="J441" s="794">
        <v>0</v>
      </c>
      <c r="K441" s="782">
        <v>0</v>
      </c>
      <c r="L441" s="784">
        <v>1</v>
      </c>
      <c r="M441" s="782">
        <v>1</v>
      </c>
      <c r="N441" s="785">
        <v>100</v>
      </c>
    </row>
    <row r="442" spans="1:14" x14ac:dyDescent="0.3">
      <c r="A442" s="786" t="s">
        <v>772</v>
      </c>
      <c r="B442" s="787" t="s">
        <v>323</v>
      </c>
      <c r="C442" s="788">
        <v>10535</v>
      </c>
      <c r="D442" s="788">
        <v>9068</v>
      </c>
      <c r="E442" s="788">
        <v>8909</v>
      </c>
      <c r="F442" s="795">
        <v>98.246581385090423</v>
      </c>
      <c r="G442" s="788">
        <v>356</v>
      </c>
      <c r="H442" s="788">
        <v>40</v>
      </c>
      <c r="I442" s="788">
        <v>25</v>
      </c>
      <c r="J442" s="795">
        <v>62.5</v>
      </c>
      <c r="K442" s="788">
        <v>10891</v>
      </c>
      <c r="L442" s="790">
        <v>9108</v>
      </c>
      <c r="M442" s="788">
        <v>8934</v>
      </c>
      <c r="N442" s="791">
        <v>98.089591567852437</v>
      </c>
    </row>
    <row r="443" spans="1:14" x14ac:dyDescent="0.3">
      <c r="A443" s="786" t="s">
        <v>716</v>
      </c>
      <c r="B443" s="781" t="s">
        <v>345</v>
      </c>
      <c r="C443" s="782">
        <v>0</v>
      </c>
      <c r="D443" s="782">
        <v>0</v>
      </c>
      <c r="E443" s="782">
        <v>0</v>
      </c>
      <c r="F443" s="794">
        <v>0</v>
      </c>
      <c r="G443" s="782">
        <v>0</v>
      </c>
      <c r="H443" s="782">
        <v>135</v>
      </c>
      <c r="I443" s="782">
        <v>131</v>
      </c>
      <c r="J443" s="794">
        <v>97.037037037037038</v>
      </c>
      <c r="K443" s="782">
        <v>0</v>
      </c>
      <c r="L443" s="784">
        <v>135</v>
      </c>
      <c r="M443" s="782">
        <v>131</v>
      </c>
      <c r="N443" s="785">
        <v>97.037037037037038</v>
      </c>
    </row>
    <row r="444" spans="1:14" x14ac:dyDescent="0.3">
      <c r="A444" s="786" t="s">
        <v>773</v>
      </c>
      <c r="B444" s="787" t="s">
        <v>323</v>
      </c>
      <c r="C444" s="788">
        <v>3745</v>
      </c>
      <c r="D444" s="788">
        <v>4244</v>
      </c>
      <c r="E444" s="788">
        <v>4244</v>
      </c>
      <c r="F444" s="795">
        <v>100</v>
      </c>
      <c r="G444" s="788">
        <v>144</v>
      </c>
      <c r="H444" s="788">
        <v>145</v>
      </c>
      <c r="I444" s="788">
        <v>145</v>
      </c>
      <c r="J444" s="795">
        <v>100</v>
      </c>
      <c r="K444" s="788">
        <v>3889</v>
      </c>
      <c r="L444" s="790">
        <v>4389</v>
      </c>
      <c r="M444" s="788">
        <v>4389</v>
      </c>
      <c r="N444" s="791">
        <v>100</v>
      </c>
    </row>
    <row r="445" spans="1:14" x14ac:dyDescent="0.3">
      <c r="A445" s="786" t="s">
        <v>716</v>
      </c>
      <c r="B445" s="781" t="s">
        <v>715</v>
      </c>
      <c r="C445" s="782">
        <v>0</v>
      </c>
      <c r="D445" s="782">
        <v>0</v>
      </c>
      <c r="E445" s="782">
        <v>0</v>
      </c>
      <c r="F445" s="794">
        <v>0</v>
      </c>
      <c r="G445" s="782">
        <v>0</v>
      </c>
      <c r="H445" s="782">
        <v>349</v>
      </c>
      <c r="I445" s="782">
        <v>349</v>
      </c>
      <c r="J445" s="794">
        <v>100</v>
      </c>
      <c r="K445" s="782">
        <v>0</v>
      </c>
      <c r="L445" s="784">
        <v>349</v>
      </c>
      <c r="M445" s="782">
        <v>349</v>
      </c>
      <c r="N445" s="785">
        <v>100</v>
      </c>
    </row>
    <row r="446" spans="1:14" x14ac:dyDescent="0.3">
      <c r="A446" s="786" t="s">
        <v>716</v>
      </c>
      <c r="B446" s="781" t="s">
        <v>341</v>
      </c>
      <c r="C446" s="782">
        <v>0</v>
      </c>
      <c r="D446" s="782">
        <v>0</v>
      </c>
      <c r="E446" s="782">
        <v>0</v>
      </c>
      <c r="F446" s="794">
        <v>0</v>
      </c>
      <c r="G446" s="782">
        <v>0</v>
      </c>
      <c r="H446" s="782">
        <v>168</v>
      </c>
      <c r="I446" s="782">
        <v>122</v>
      </c>
      <c r="J446" s="794">
        <v>72.61904761904762</v>
      </c>
      <c r="K446" s="782">
        <v>0</v>
      </c>
      <c r="L446" s="784">
        <v>168</v>
      </c>
      <c r="M446" s="782">
        <v>122</v>
      </c>
      <c r="N446" s="785">
        <v>72.61904761904762</v>
      </c>
    </row>
    <row r="447" spans="1:14" x14ac:dyDescent="0.3">
      <c r="A447" s="786" t="s">
        <v>716</v>
      </c>
      <c r="B447" s="781" t="s">
        <v>343</v>
      </c>
      <c r="C447" s="782">
        <v>0</v>
      </c>
      <c r="D447" s="782">
        <v>0</v>
      </c>
      <c r="E447" s="782">
        <v>0</v>
      </c>
      <c r="F447" s="794">
        <v>0</v>
      </c>
      <c r="G447" s="782">
        <v>0</v>
      </c>
      <c r="H447" s="782">
        <v>50</v>
      </c>
      <c r="I447" s="782">
        <v>50</v>
      </c>
      <c r="J447" s="794">
        <v>100</v>
      </c>
      <c r="K447" s="782">
        <v>0</v>
      </c>
      <c r="L447" s="784">
        <v>50</v>
      </c>
      <c r="M447" s="782">
        <v>50</v>
      </c>
      <c r="N447" s="785">
        <v>100</v>
      </c>
    </row>
    <row r="448" spans="1:14" x14ac:dyDescent="0.3">
      <c r="A448" s="786" t="s">
        <v>716</v>
      </c>
      <c r="B448" s="781" t="s">
        <v>345</v>
      </c>
      <c r="C448" s="782">
        <v>0</v>
      </c>
      <c r="D448" s="782">
        <v>0</v>
      </c>
      <c r="E448" s="782">
        <v>0</v>
      </c>
      <c r="F448" s="794">
        <v>0</v>
      </c>
      <c r="G448" s="782">
        <v>0</v>
      </c>
      <c r="H448" s="782">
        <v>5</v>
      </c>
      <c r="I448" s="782">
        <v>5</v>
      </c>
      <c r="J448" s="794">
        <v>100</v>
      </c>
      <c r="K448" s="782">
        <v>0</v>
      </c>
      <c r="L448" s="784">
        <v>5</v>
      </c>
      <c r="M448" s="782">
        <v>5</v>
      </c>
      <c r="N448" s="785">
        <v>100</v>
      </c>
    </row>
    <row r="449" spans="1:14" x14ac:dyDescent="0.3">
      <c r="A449" s="786" t="s">
        <v>716</v>
      </c>
      <c r="B449" s="781" t="s">
        <v>405</v>
      </c>
      <c r="C449" s="782">
        <v>0</v>
      </c>
      <c r="D449" s="782">
        <v>841</v>
      </c>
      <c r="E449" s="782">
        <v>841</v>
      </c>
      <c r="F449" s="794">
        <v>100</v>
      </c>
      <c r="G449" s="782">
        <v>0</v>
      </c>
      <c r="H449" s="782">
        <v>14</v>
      </c>
      <c r="I449" s="782">
        <v>14</v>
      </c>
      <c r="J449" s="794">
        <v>100</v>
      </c>
      <c r="K449" s="782">
        <v>0</v>
      </c>
      <c r="L449" s="784">
        <v>855</v>
      </c>
      <c r="M449" s="782">
        <v>855</v>
      </c>
      <c r="N449" s="785">
        <v>100</v>
      </c>
    </row>
    <row r="450" spans="1:14" x14ac:dyDescent="0.3">
      <c r="A450" s="786" t="s">
        <v>716</v>
      </c>
      <c r="B450" s="781" t="s">
        <v>721</v>
      </c>
      <c r="C450" s="782">
        <v>0</v>
      </c>
      <c r="D450" s="782">
        <v>150</v>
      </c>
      <c r="E450" s="782">
        <v>150</v>
      </c>
      <c r="F450" s="794">
        <v>100</v>
      </c>
      <c r="G450" s="782">
        <v>0</v>
      </c>
      <c r="H450" s="782">
        <v>2</v>
      </c>
      <c r="I450" s="782">
        <v>2</v>
      </c>
      <c r="J450" s="794">
        <v>100</v>
      </c>
      <c r="K450" s="782">
        <v>0</v>
      </c>
      <c r="L450" s="784">
        <v>152</v>
      </c>
      <c r="M450" s="782">
        <v>152</v>
      </c>
      <c r="N450" s="785">
        <v>100</v>
      </c>
    </row>
    <row r="451" spans="1:14" x14ac:dyDescent="0.3">
      <c r="A451" s="786" t="s">
        <v>716</v>
      </c>
      <c r="B451" s="781" t="s">
        <v>722</v>
      </c>
      <c r="C451" s="782">
        <v>0</v>
      </c>
      <c r="D451" s="782">
        <v>126</v>
      </c>
      <c r="E451" s="782">
        <v>126</v>
      </c>
      <c r="F451" s="794">
        <v>100</v>
      </c>
      <c r="G451" s="782">
        <v>0</v>
      </c>
      <c r="H451" s="782">
        <v>2</v>
      </c>
      <c r="I451" s="782">
        <v>2</v>
      </c>
      <c r="J451" s="794">
        <v>100</v>
      </c>
      <c r="K451" s="782">
        <v>0</v>
      </c>
      <c r="L451" s="784">
        <v>128</v>
      </c>
      <c r="M451" s="782">
        <v>128</v>
      </c>
      <c r="N451" s="785">
        <v>100</v>
      </c>
    </row>
    <row r="452" spans="1:14" x14ac:dyDescent="0.3">
      <c r="A452" s="786" t="s">
        <v>774</v>
      </c>
      <c r="B452" s="787" t="s">
        <v>323</v>
      </c>
      <c r="C452" s="788">
        <v>6027</v>
      </c>
      <c r="D452" s="788">
        <v>5991</v>
      </c>
      <c r="E452" s="788">
        <v>5979</v>
      </c>
      <c r="F452" s="795">
        <v>99.799699549323989</v>
      </c>
      <c r="G452" s="788">
        <v>1482</v>
      </c>
      <c r="H452" s="788">
        <v>1570</v>
      </c>
      <c r="I452" s="788">
        <v>1570</v>
      </c>
      <c r="J452" s="795">
        <v>100</v>
      </c>
      <c r="K452" s="788">
        <v>7509</v>
      </c>
      <c r="L452" s="790">
        <v>7561</v>
      </c>
      <c r="M452" s="788">
        <v>7549</v>
      </c>
      <c r="N452" s="791">
        <v>99.841290834545688</v>
      </c>
    </row>
    <row r="453" spans="1:14" x14ac:dyDescent="0.3">
      <c r="A453" s="786" t="s">
        <v>716</v>
      </c>
      <c r="B453" s="781" t="s">
        <v>343</v>
      </c>
      <c r="C453" s="782">
        <v>0</v>
      </c>
      <c r="D453" s="782">
        <v>0</v>
      </c>
      <c r="E453" s="782">
        <v>0</v>
      </c>
      <c r="F453" s="794">
        <v>0</v>
      </c>
      <c r="G453" s="782">
        <v>0</v>
      </c>
      <c r="H453" s="782">
        <v>192</v>
      </c>
      <c r="I453" s="782">
        <v>192</v>
      </c>
      <c r="J453" s="794">
        <v>100</v>
      </c>
      <c r="K453" s="782">
        <v>0</v>
      </c>
      <c r="L453" s="784">
        <v>192</v>
      </c>
      <c r="M453" s="782">
        <v>192</v>
      </c>
      <c r="N453" s="785">
        <v>100</v>
      </c>
    </row>
    <row r="454" spans="1:14" x14ac:dyDescent="0.3">
      <c r="A454" s="786" t="s">
        <v>716</v>
      </c>
      <c r="B454" s="781" t="s">
        <v>345</v>
      </c>
      <c r="C454" s="782">
        <v>0</v>
      </c>
      <c r="D454" s="782">
        <v>0</v>
      </c>
      <c r="E454" s="782">
        <v>0</v>
      </c>
      <c r="F454" s="794">
        <v>0</v>
      </c>
      <c r="G454" s="782">
        <v>0</v>
      </c>
      <c r="H454" s="782">
        <v>189</v>
      </c>
      <c r="I454" s="782">
        <v>188</v>
      </c>
      <c r="J454" s="794">
        <v>99.470899470899468</v>
      </c>
      <c r="K454" s="782">
        <v>0</v>
      </c>
      <c r="L454" s="784">
        <v>189</v>
      </c>
      <c r="M454" s="782">
        <v>188</v>
      </c>
      <c r="N454" s="785">
        <v>99.470899470899468</v>
      </c>
    </row>
    <row r="455" spans="1:14" x14ac:dyDescent="0.3">
      <c r="A455" s="786" t="s">
        <v>716</v>
      </c>
      <c r="B455" s="781" t="s">
        <v>360</v>
      </c>
      <c r="C455" s="782">
        <v>0</v>
      </c>
      <c r="D455" s="782">
        <v>118</v>
      </c>
      <c r="E455" s="782">
        <v>118</v>
      </c>
      <c r="F455" s="794">
        <v>100</v>
      </c>
      <c r="G455" s="782">
        <v>0</v>
      </c>
      <c r="H455" s="782">
        <v>0</v>
      </c>
      <c r="I455" s="782">
        <v>0</v>
      </c>
      <c r="J455" s="794">
        <v>0</v>
      </c>
      <c r="K455" s="782">
        <v>0</v>
      </c>
      <c r="L455" s="784">
        <v>118</v>
      </c>
      <c r="M455" s="782">
        <v>118</v>
      </c>
      <c r="N455" s="785">
        <v>100</v>
      </c>
    </row>
    <row r="456" spans="1:14" x14ac:dyDescent="0.3">
      <c r="A456" s="786" t="s">
        <v>716</v>
      </c>
      <c r="B456" s="781" t="s">
        <v>407</v>
      </c>
      <c r="C456" s="782">
        <v>0</v>
      </c>
      <c r="D456" s="782">
        <v>420</v>
      </c>
      <c r="E456" s="782">
        <v>420</v>
      </c>
      <c r="F456" s="794">
        <v>100</v>
      </c>
      <c r="G456" s="782">
        <v>0</v>
      </c>
      <c r="H456" s="782">
        <v>22</v>
      </c>
      <c r="I456" s="782">
        <v>22</v>
      </c>
      <c r="J456" s="794">
        <v>100</v>
      </c>
      <c r="K456" s="782">
        <v>0</v>
      </c>
      <c r="L456" s="784">
        <v>442</v>
      </c>
      <c r="M456" s="782">
        <v>442</v>
      </c>
      <c r="N456" s="785">
        <v>100</v>
      </c>
    </row>
    <row r="457" spans="1:14" x14ac:dyDescent="0.3">
      <c r="A457" s="786" t="s">
        <v>716</v>
      </c>
      <c r="B457" s="781" t="s">
        <v>408</v>
      </c>
      <c r="C457" s="782">
        <v>0</v>
      </c>
      <c r="D457" s="782">
        <v>90</v>
      </c>
      <c r="E457" s="782">
        <v>90</v>
      </c>
      <c r="F457" s="794">
        <v>100</v>
      </c>
      <c r="G457" s="782">
        <v>0</v>
      </c>
      <c r="H457" s="782">
        <v>6</v>
      </c>
      <c r="I457" s="782">
        <v>6</v>
      </c>
      <c r="J457" s="794">
        <v>100</v>
      </c>
      <c r="K457" s="782">
        <v>0</v>
      </c>
      <c r="L457" s="784">
        <v>96</v>
      </c>
      <c r="M457" s="782">
        <v>96</v>
      </c>
      <c r="N457" s="785">
        <v>100</v>
      </c>
    </row>
    <row r="458" spans="1:14" x14ac:dyDescent="0.3">
      <c r="A458" s="786" t="s">
        <v>716</v>
      </c>
      <c r="B458" s="781" t="s">
        <v>723</v>
      </c>
      <c r="C458" s="782">
        <v>0</v>
      </c>
      <c r="D458" s="782">
        <v>148</v>
      </c>
      <c r="E458" s="782">
        <v>148</v>
      </c>
      <c r="F458" s="794">
        <v>100</v>
      </c>
      <c r="G458" s="782">
        <v>0</v>
      </c>
      <c r="H458" s="782">
        <v>0</v>
      </c>
      <c r="I458" s="782">
        <v>0</v>
      </c>
      <c r="J458" s="794">
        <v>0</v>
      </c>
      <c r="K458" s="782">
        <v>0</v>
      </c>
      <c r="L458" s="784">
        <v>148</v>
      </c>
      <c r="M458" s="782">
        <v>148</v>
      </c>
      <c r="N458" s="785">
        <v>100</v>
      </c>
    </row>
    <row r="459" spans="1:14" x14ac:dyDescent="0.3">
      <c r="A459" s="786" t="s">
        <v>775</v>
      </c>
      <c r="B459" s="787" t="s">
        <v>323</v>
      </c>
      <c r="C459" s="788">
        <v>2929</v>
      </c>
      <c r="D459" s="788">
        <v>2974</v>
      </c>
      <c r="E459" s="788">
        <v>2974</v>
      </c>
      <c r="F459" s="795">
        <v>100</v>
      </c>
      <c r="G459" s="788">
        <v>25</v>
      </c>
      <c r="H459" s="788">
        <v>24</v>
      </c>
      <c r="I459" s="788">
        <v>23</v>
      </c>
      <c r="J459" s="795">
        <v>95.833333333333343</v>
      </c>
      <c r="K459" s="788">
        <v>2954</v>
      </c>
      <c r="L459" s="790">
        <v>2998</v>
      </c>
      <c r="M459" s="788">
        <v>2997</v>
      </c>
      <c r="N459" s="791">
        <v>99.966644429619748</v>
      </c>
    </row>
    <row r="460" spans="1:14" x14ac:dyDescent="0.3">
      <c r="A460" s="786" t="s">
        <v>716</v>
      </c>
      <c r="B460" s="781" t="s">
        <v>341</v>
      </c>
      <c r="C460" s="782">
        <v>0</v>
      </c>
      <c r="D460" s="782">
        <v>0</v>
      </c>
      <c r="E460" s="782">
        <v>0</v>
      </c>
      <c r="F460" s="794">
        <v>0</v>
      </c>
      <c r="G460" s="782">
        <v>0</v>
      </c>
      <c r="H460" s="782">
        <v>0</v>
      </c>
      <c r="I460" s="782">
        <v>0</v>
      </c>
      <c r="J460" s="794">
        <v>0</v>
      </c>
      <c r="K460" s="782">
        <v>0</v>
      </c>
      <c r="L460" s="784">
        <v>0</v>
      </c>
      <c r="M460" s="782">
        <v>0</v>
      </c>
      <c r="N460" s="785">
        <v>0</v>
      </c>
    </row>
    <row r="461" spans="1:14" x14ac:dyDescent="0.3">
      <c r="A461" s="786" t="s">
        <v>716</v>
      </c>
      <c r="B461" s="781" t="s">
        <v>343</v>
      </c>
      <c r="C461" s="782">
        <v>0</v>
      </c>
      <c r="D461" s="782">
        <v>0</v>
      </c>
      <c r="E461" s="782">
        <v>0</v>
      </c>
      <c r="F461" s="794">
        <v>0</v>
      </c>
      <c r="G461" s="782">
        <v>0</v>
      </c>
      <c r="H461" s="782">
        <v>36</v>
      </c>
      <c r="I461" s="782">
        <v>31</v>
      </c>
      <c r="J461" s="794">
        <v>86.111111111111114</v>
      </c>
      <c r="K461" s="782">
        <v>0</v>
      </c>
      <c r="L461" s="784">
        <v>36</v>
      </c>
      <c r="M461" s="782">
        <v>31</v>
      </c>
      <c r="N461" s="785">
        <v>86.111111111111114</v>
      </c>
    </row>
    <row r="462" spans="1:14" x14ac:dyDescent="0.3">
      <c r="A462" s="786" t="s">
        <v>716</v>
      </c>
      <c r="B462" s="781" t="s">
        <v>345</v>
      </c>
      <c r="C462" s="782">
        <v>0</v>
      </c>
      <c r="D462" s="782">
        <v>0</v>
      </c>
      <c r="E462" s="782">
        <v>0</v>
      </c>
      <c r="F462" s="794">
        <v>0</v>
      </c>
      <c r="G462" s="782">
        <v>0</v>
      </c>
      <c r="H462" s="782">
        <v>10</v>
      </c>
      <c r="I462" s="782">
        <v>10</v>
      </c>
      <c r="J462" s="794">
        <v>100</v>
      </c>
      <c r="K462" s="782">
        <v>0</v>
      </c>
      <c r="L462" s="784">
        <v>10</v>
      </c>
      <c r="M462" s="782">
        <v>10</v>
      </c>
      <c r="N462" s="785">
        <v>100</v>
      </c>
    </row>
    <row r="463" spans="1:14" x14ac:dyDescent="0.3">
      <c r="A463" s="786" t="s">
        <v>716</v>
      </c>
      <c r="B463" s="781" t="s">
        <v>354</v>
      </c>
      <c r="C463" s="782">
        <v>0</v>
      </c>
      <c r="D463" s="782">
        <v>142</v>
      </c>
      <c r="E463" s="782">
        <v>142</v>
      </c>
      <c r="F463" s="794">
        <v>100</v>
      </c>
      <c r="G463" s="782">
        <v>0</v>
      </c>
      <c r="H463" s="782">
        <v>0</v>
      </c>
      <c r="I463" s="782">
        <v>0</v>
      </c>
      <c r="J463" s="794">
        <v>0</v>
      </c>
      <c r="K463" s="782">
        <v>0</v>
      </c>
      <c r="L463" s="784">
        <v>142</v>
      </c>
      <c r="M463" s="782">
        <v>142</v>
      </c>
      <c r="N463" s="785">
        <v>100</v>
      </c>
    </row>
    <row r="464" spans="1:14" x14ac:dyDescent="0.3">
      <c r="A464" s="786" t="s">
        <v>716</v>
      </c>
      <c r="B464" s="781" t="s">
        <v>356</v>
      </c>
      <c r="C464" s="782">
        <v>0</v>
      </c>
      <c r="D464" s="782">
        <v>24</v>
      </c>
      <c r="E464" s="782">
        <v>24</v>
      </c>
      <c r="F464" s="794">
        <v>100</v>
      </c>
      <c r="G464" s="782">
        <v>0</v>
      </c>
      <c r="H464" s="782">
        <v>0</v>
      </c>
      <c r="I464" s="782">
        <v>0</v>
      </c>
      <c r="J464" s="794">
        <v>0</v>
      </c>
      <c r="K464" s="782">
        <v>0</v>
      </c>
      <c r="L464" s="784">
        <v>24</v>
      </c>
      <c r="M464" s="782">
        <v>24</v>
      </c>
      <c r="N464" s="785">
        <v>100</v>
      </c>
    </row>
    <row r="465" spans="1:14" x14ac:dyDescent="0.3">
      <c r="A465" s="786" t="s">
        <v>716</v>
      </c>
      <c r="B465" s="781" t="s">
        <v>357</v>
      </c>
      <c r="C465" s="782">
        <v>0</v>
      </c>
      <c r="D465" s="782">
        <v>5</v>
      </c>
      <c r="E465" s="782">
        <v>5</v>
      </c>
      <c r="F465" s="794">
        <v>100</v>
      </c>
      <c r="G465" s="782">
        <v>0</v>
      </c>
      <c r="H465" s="782">
        <v>0</v>
      </c>
      <c r="I465" s="782">
        <v>0</v>
      </c>
      <c r="J465" s="794">
        <v>0</v>
      </c>
      <c r="K465" s="782">
        <v>0</v>
      </c>
      <c r="L465" s="784">
        <v>5</v>
      </c>
      <c r="M465" s="782">
        <v>5</v>
      </c>
      <c r="N465" s="785">
        <v>100</v>
      </c>
    </row>
    <row r="466" spans="1:14" x14ac:dyDescent="0.3">
      <c r="A466" s="786" t="s">
        <v>716</v>
      </c>
      <c r="B466" s="781" t="s">
        <v>405</v>
      </c>
      <c r="C466" s="782">
        <v>0</v>
      </c>
      <c r="D466" s="782">
        <v>135</v>
      </c>
      <c r="E466" s="782">
        <v>135</v>
      </c>
      <c r="F466" s="794">
        <v>100</v>
      </c>
      <c r="G466" s="782">
        <v>0</v>
      </c>
      <c r="H466" s="782">
        <v>0</v>
      </c>
      <c r="I466" s="782">
        <v>0</v>
      </c>
      <c r="J466" s="794">
        <v>0</v>
      </c>
      <c r="K466" s="782">
        <v>0</v>
      </c>
      <c r="L466" s="784">
        <v>135</v>
      </c>
      <c r="M466" s="782">
        <v>135</v>
      </c>
      <c r="N466" s="785">
        <v>100</v>
      </c>
    </row>
    <row r="467" spans="1:14" x14ac:dyDescent="0.3">
      <c r="A467" s="786" t="s">
        <v>716</v>
      </c>
      <c r="B467" s="781" t="s">
        <v>721</v>
      </c>
      <c r="C467" s="782">
        <v>0</v>
      </c>
      <c r="D467" s="782">
        <v>23</v>
      </c>
      <c r="E467" s="782">
        <v>23</v>
      </c>
      <c r="F467" s="794">
        <v>100</v>
      </c>
      <c r="G467" s="782">
        <v>0</v>
      </c>
      <c r="H467" s="782">
        <v>0</v>
      </c>
      <c r="I467" s="782">
        <v>0</v>
      </c>
      <c r="J467" s="794">
        <v>0</v>
      </c>
      <c r="K467" s="782">
        <v>0</v>
      </c>
      <c r="L467" s="784">
        <v>23</v>
      </c>
      <c r="M467" s="782">
        <v>23</v>
      </c>
      <c r="N467" s="785">
        <v>100</v>
      </c>
    </row>
    <row r="468" spans="1:14" x14ac:dyDescent="0.3">
      <c r="A468" s="786" t="s">
        <v>716</v>
      </c>
      <c r="B468" s="781" t="s">
        <v>722</v>
      </c>
      <c r="C468" s="782">
        <v>0</v>
      </c>
      <c r="D468" s="782">
        <v>5</v>
      </c>
      <c r="E468" s="782">
        <v>5</v>
      </c>
      <c r="F468" s="794">
        <v>100</v>
      </c>
      <c r="G468" s="782">
        <v>0</v>
      </c>
      <c r="H468" s="782">
        <v>0</v>
      </c>
      <c r="I468" s="782">
        <v>0</v>
      </c>
      <c r="J468" s="794">
        <v>0</v>
      </c>
      <c r="K468" s="782">
        <v>0</v>
      </c>
      <c r="L468" s="784">
        <v>5</v>
      </c>
      <c r="M468" s="782">
        <v>5</v>
      </c>
      <c r="N468" s="785">
        <v>100</v>
      </c>
    </row>
    <row r="469" spans="1:14" x14ac:dyDescent="0.3">
      <c r="A469" s="786" t="s">
        <v>776</v>
      </c>
      <c r="B469" s="787" t="s">
        <v>323</v>
      </c>
      <c r="C469" s="788">
        <v>12592</v>
      </c>
      <c r="D469" s="788">
        <v>12913</v>
      </c>
      <c r="E469" s="788">
        <v>12631</v>
      </c>
      <c r="F469" s="795">
        <v>97.816154263145677</v>
      </c>
      <c r="G469" s="788">
        <v>250</v>
      </c>
      <c r="H469" s="788">
        <v>273</v>
      </c>
      <c r="I469" s="788">
        <v>273</v>
      </c>
      <c r="J469" s="795">
        <v>100</v>
      </c>
      <c r="K469" s="788">
        <v>12842</v>
      </c>
      <c r="L469" s="790">
        <v>13186</v>
      </c>
      <c r="M469" s="788">
        <v>12904</v>
      </c>
      <c r="N469" s="791">
        <v>97.861368117700593</v>
      </c>
    </row>
    <row r="470" spans="1:14" x14ac:dyDescent="0.3">
      <c r="A470" s="786" t="s">
        <v>716</v>
      </c>
      <c r="B470" s="781" t="s">
        <v>714</v>
      </c>
      <c r="C470" s="782">
        <v>0</v>
      </c>
      <c r="D470" s="782">
        <v>168</v>
      </c>
      <c r="E470" s="782">
        <v>162</v>
      </c>
      <c r="F470" s="794">
        <v>96.428571428571431</v>
      </c>
      <c r="G470" s="782">
        <v>0</v>
      </c>
      <c r="H470" s="782">
        <v>0</v>
      </c>
      <c r="I470" s="782">
        <v>0</v>
      </c>
      <c r="J470" s="794">
        <v>0</v>
      </c>
      <c r="K470" s="782">
        <v>0</v>
      </c>
      <c r="L470" s="784">
        <v>168</v>
      </c>
      <c r="M470" s="782">
        <v>162</v>
      </c>
      <c r="N470" s="785">
        <v>96.428571428571431</v>
      </c>
    </row>
    <row r="471" spans="1:14" x14ac:dyDescent="0.3">
      <c r="A471" s="786" t="s">
        <v>716</v>
      </c>
      <c r="B471" s="781" t="s">
        <v>715</v>
      </c>
      <c r="C471" s="782">
        <v>0</v>
      </c>
      <c r="D471" s="782">
        <v>0</v>
      </c>
      <c r="E471" s="782">
        <v>0</v>
      </c>
      <c r="F471" s="794">
        <v>0</v>
      </c>
      <c r="G471" s="782">
        <v>0</v>
      </c>
      <c r="H471" s="782">
        <v>240</v>
      </c>
      <c r="I471" s="782">
        <v>108</v>
      </c>
      <c r="J471" s="794">
        <v>45</v>
      </c>
      <c r="K471" s="782">
        <v>0</v>
      </c>
      <c r="L471" s="784">
        <v>240</v>
      </c>
      <c r="M471" s="782">
        <v>108</v>
      </c>
      <c r="N471" s="785">
        <v>45</v>
      </c>
    </row>
    <row r="472" spans="1:14" x14ac:dyDescent="0.3">
      <c r="A472" s="786" t="s">
        <v>716</v>
      </c>
      <c r="B472" s="781" t="s">
        <v>341</v>
      </c>
      <c r="C472" s="782">
        <v>0</v>
      </c>
      <c r="D472" s="782">
        <v>0</v>
      </c>
      <c r="E472" s="782">
        <v>0</v>
      </c>
      <c r="F472" s="794">
        <v>0</v>
      </c>
      <c r="G472" s="782">
        <v>0</v>
      </c>
      <c r="H472" s="782">
        <v>432</v>
      </c>
      <c r="I472" s="782">
        <v>262</v>
      </c>
      <c r="J472" s="794">
        <v>60.648148148148152</v>
      </c>
      <c r="K472" s="782">
        <v>0</v>
      </c>
      <c r="L472" s="784">
        <v>432</v>
      </c>
      <c r="M472" s="782">
        <v>262</v>
      </c>
      <c r="N472" s="785">
        <v>60.648148148148152</v>
      </c>
    </row>
    <row r="473" spans="1:14" x14ac:dyDescent="0.3">
      <c r="A473" s="786" t="s">
        <v>716</v>
      </c>
      <c r="B473" s="781" t="s">
        <v>343</v>
      </c>
      <c r="C473" s="782">
        <v>0</v>
      </c>
      <c r="D473" s="782">
        <v>0</v>
      </c>
      <c r="E473" s="782">
        <v>0</v>
      </c>
      <c r="F473" s="794">
        <v>0</v>
      </c>
      <c r="G473" s="782">
        <v>0</v>
      </c>
      <c r="H473" s="782">
        <v>369</v>
      </c>
      <c r="I473" s="782">
        <v>369</v>
      </c>
      <c r="J473" s="794">
        <v>100</v>
      </c>
      <c r="K473" s="782">
        <v>0</v>
      </c>
      <c r="L473" s="784">
        <v>369</v>
      </c>
      <c r="M473" s="782">
        <v>369</v>
      </c>
      <c r="N473" s="785">
        <v>100</v>
      </c>
    </row>
    <row r="474" spans="1:14" x14ac:dyDescent="0.3">
      <c r="A474" s="786" t="s">
        <v>716</v>
      </c>
      <c r="B474" s="781" t="s">
        <v>345</v>
      </c>
      <c r="C474" s="782">
        <v>0</v>
      </c>
      <c r="D474" s="782">
        <v>0</v>
      </c>
      <c r="E474" s="782">
        <v>0</v>
      </c>
      <c r="F474" s="794">
        <v>0</v>
      </c>
      <c r="G474" s="782">
        <v>0</v>
      </c>
      <c r="H474" s="782">
        <v>30</v>
      </c>
      <c r="I474" s="782">
        <v>30</v>
      </c>
      <c r="J474" s="794">
        <v>100</v>
      </c>
      <c r="K474" s="782">
        <v>0</v>
      </c>
      <c r="L474" s="784">
        <v>30</v>
      </c>
      <c r="M474" s="782">
        <v>30</v>
      </c>
      <c r="N474" s="785">
        <v>100</v>
      </c>
    </row>
    <row r="475" spans="1:14" x14ac:dyDescent="0.3">
      <c r="A475" s="786" t="s">
        <v>716</v>
      </c>
      <c r="B475" s="781" t="s">
        <v>405</v>
      </c>
      <c r="C475" s="782">
        <v>0</v>
      </c>
      <c r="D475" s="782">
        <v>36</v>
      </c>
      <c r="E475" s="782">
        <v>36</v>
      </c>
      <c r="F475" s="794">
        <v>100</v>
      </c>
      <c r="G475" s="782">
        <v>0</v>
      </c>
      <c r="H475" s="782">
        <v>0</v>
      </c>
      <c r="I475" s="782">
        <v>0</v>
      </c>
      <c r="J475" s="794">
        <v>0</v>
      </c>
      <c r="K475" s="782">
        <v>0</v>
      </c>
      <c r="L475" s="784">
        <v>36</v>
      </c>
      <c r="M475" s="782">
        <v>36</v>
      </c>
      <c r="N475" s="785">
        <v>100</v>
      </c>
    </row>
    <row r="476" spans="1:14" x14ac:dyDescent="0.3">
      <c r="A476" s="786" t="s">
        <v>716</v>
      </c>
      <c r="B476" s="781" t="s">
        <v>721</v>
      </c>
      <c r="C476" s="782">
        <v>0</v>
      </c>
      <c r="D476" s="782">
        <v>6</v>
      </c>
      <c r="E476" s="782">
        <v>6</v>
      </c>
      <c r="F476" s="794">
        <v>100</v>
      </c>
      <c r="G476" s="782">
        <v>0</v>
      </c>
      <c r="H476" s="782">
        <v>0</v>
      </c>
      <c r="I476" s="782">
        <v>0</v>
      </c>
      <c r="J476" s="794">
        <v>0</v>
      </c>
      <c r="K476" s="782">
        <v>0</v>
      </c>
      <c r="L476" s="784">
        <v>6</v>
      </c>
      <c r="M476" s="782">
        <v>6</v>
      </c>
      <c r="N476" s="785">
        <v>100</v>
      </c>
    </row>
    <row r="477" spans="1:14" x14ac:dyDescent="0.3">
      <c r="A477" s="786" t="s">
        <v>716</v>
      </c>
      <c r="B477" s="781" t="s">
        <v>722</v>
      </c>
      <c r="C477" s="782">
        <v>0</v>
      </c>
      <c r="D477" s="782">
        <v>5</v>
      </c>
      <c r="E477" s="782">
        <v>5</v>
      </c>
      <c r="F477" s="794">
        <v>100</v>
      </c>
      <c r="G477" s="782">
        <v>0</v>
      </c>
      <c r="H477" s="782">
        <v>0</v>
      </c>
      <c r="I477" s="782">
        <v>0</v>
      </c>
      <c r="J477" s="794">
        <v>0</v>
      </c>
      <c r="K477" s="782">
        <v>0</v>
      </c>
      <c r="L477" s="784">
        <v>5</v>
      </c>
      <c r="M477" s="782">
        <v>5</v>
      </c>
      <c r="N477" s="785">
        <v>100</v>
      </c>
    </row>
    <row r="478" spans="1:14" x14ac:dyDescent="0.3">
      <c r="A478" s="786" t="s">
        <v>716</v>
      </c>
      <c r="B478" s="781" t="s">
        <v>718</v>
      </c>
      <c r="C478" s="782">
        <v>2</v>
      </c>
      <c r="D478" s="782">
        <v>3</v>
      </c>
      <c r="E478" s="782">
        <v>3</v>
      </c>
      <c r="F478" s="794">
        <v>100</v>
      </c>
      <c r="G478" s="782">
        <v>0</v>
      </c>
      <c r="H478" s="782">
        <v>0</v>
      </c>
      <c r="I478" s="782">
        <v>0</v>
      </c>
      <c r="J478" s="794">
        <v>0</v>
      </c>
      <c r="K478" s="782">
        <v>2</v>
      </c>
      <c r="L478" s="784">
        <v>3</v>
      </c>
      <c r="M478" s="782">
        <v>3</v>
      </c>
      <c r="N478" s="785">
        <v>100</v>
      </c>
    </row>
    <row r="479" spans="1:14" x14ac:dyDescent="0.3">
      <c r="A479" s="786" t="s">
        <v>777</v>
      </c>
      <c r="B479" s="787" t="s">
        <v>323</v>
      </c>
      <c r="C479" s="788">
        <v>8547</v>
      </c>
      <c r="D479" s="788">
        <v>8862</v>
      </c>
      <c r="E479" s="788">
        <v>8320</v>
      </c>
      <c r="F479" s="795">
        <v>93.883999097269239</v>
      </c>
      <c r="G479" s="788">
        <v>0</v>
      </c>
      <c r="H479" s="788">
        <v>114</v>
      </c>
      <c r="I479" s="788">
        <v>90</v>
      </c>
      <c r="J479" s="795">
        <v>78.94736842105263</v>
      </c>
      <c r="K479" s="788">
        <v>8547</v>
      </c>
      <c r="L479" s="790">
        <v>8976</v>
      </c>
      <c r="M479" s="788">
        <v>8410</v>
      </c>
      <c r="N479" s="791">
        <v>93.694295900178247</v>
      </c>
    </row>
    <row r="480" spans="1:14" x14ac:dyDescent="0.3">
      <c r="A480" s="786" t="s">
        <v>716</v>
      </c>
      <c r="B480" s="781" t="s">
        <v>715</v>
      </c>
      <c r="C480" s="782">
        <v>0</v>
      </c>
      <c r="D480" s="782">
        <v>0</v>
      </c>
      <c r="E480" s="782">
        <v>0</v>
      </c>
      <c r="F480" s="794">
        <v>0</v>
      </c>
      <c r="G480" s="782">
        <v>0</v>
      </c>
      <c r="H480" s="782">
        <v>3199</v>
      </c>
      <c r="I480" s="782">
        <v>871</v>
      </c>
      <c r="J480" s="794">
        <v>27.227258518286963</v>
      </c>
      <c r="K480" s="782">
        <v>0</v>
      </c>
      <c r="L480" s="784">
        <v>3199</v>
      </c>
      <c r="M480" s="782">
        <v>871</v>
      </c>
      <c r="N480" s="785">
        <v>27.227258518286963</v>
      </c>
    </row>
    <row r="481" spans="1:14" x14ac:dyDescent="0.3">
      <c r="A481" s="786" t="s">
        <v>716</v>
      </c>
      <c r="B481" s="781" t="s">
        <v>341</v>
      </c>
      <c r="C481" s="782">
        <v>0</v>
      </c>
      <c r="D481" s="782">
        <v>0</v>
      </c>
      <c r="E481" s="782">
        <v>0</v>
      </c>
      <c r="F481" s="794">
        <v>0</v>
      </c>
      <c r="G481" s="782">
        <v>0</v>
      </c>
      <c r="H481" s="782">
        <v>5403</v>
      </c>
      <c r="I481" s="782">
        <v>0</v>
      </c>
      <c r="J481" s="794">
        <v>0</v>
      </c>
      <c r="K481" s="782">
        <v>0</v>
      </c>
      <c r="L481" s="784">
        <v>5403</v>
      </c>
      <c r="M481" s="782">
        <v>0</v>
      </c>
      <c r="N481" s="785">
        <v>0</v>
      </c>
    </row>
    <row r="482" spans="1:14" x14ac:dyDescent="0.3">
      <c r="A482" s="786" t="s">
        <v>716</v>
      </c>
      <c r="B482" s="781" t="s">
        <v>343</v>
      </c>
      <c r="C482" s="782">
        <v>0</v>
      </c>
      <c r="D482" s="782">
        <v>0</v>
      </c>
      <c r="E482" s="782">
        <v>0</v>
      </c>
      <c r="F482" s="794">
        <v>0</v>
      </c>
      <c r="G482" s="782">
        <v>0</v>
      </c>
      <c r="H482" s="782">
        <v>43311</v>
      </c>
      <c r="I482" s="782">
        <v>7659</v>
      </c>
      <c r="J482" s="794">
        <v>17.683729306642654</v>
      </c>
      <c r="K482" s="782">
        <v>0</v>
      </c>
      <c r="L482" s="784">
        <v>43311</v>
      </c>
      <c r="M482" s="782">
        <v>7659</v>
      </c>
      <c r="N482" s="785">
        <v>17.683729306642654</v>
      </c>
    </row>
    <row r="483" spans="1:14" x14ac:dyDescent="0.3">
      <c r="A483" s="786" t="s">
        <v>716</v>
      </c>
      <c r="B483" s="781" t="s">
        <v>360</v>
      </c>
      <c r="C483" s="782">
        <v>0</v>
      </c>
      <c r="D483" s="782">
        <v>106</v>
      </c>
      <c r="E483" s="782">
        <v>106</v>
      </c>
      <c r="F483" s="794">
        <v>100</v>
      </c>
      <c r="G483" s="782">
        <v>0</v>
      </c>
      <c r="H483" s="782">
        <v>0</v>
      </c>
      <c r="I483" s="782">
        <v>0</v>
      </c>
      <c r="J483" s="794">
        <v>0</v>
      </c>
      <c r="K483" s="782">
        <v>0</v>
      </c>
      <c r="L483" s="784">
        <v>106</v>
      </c>
      <c r="M483" s="782">
        <v>106</v>
      </c>
      <c r="N483" s="785">
        <v>100</v>
      </c>
    </row>
    <row r="484" spans="1:14" x14ac:dyDescent="0.3">
      <c r="A484" s="786" t="s">
        <v>716</v>
      </c>
      <c r="B484" s="781" t="s">
        <v>405</v>
      </c>
      <c r="C484" s="782">
        <v>0</v>
      </c>
      <c r="D484" s="782">
        <v>27</v>
      </c>
      <c r="E484" s="782">
        <v>27</v>
      </c>
      <c r="F484" s="794">
        <v>100</v>
      </c>
      <c r="G484" s="782">
        <v>0</v>
      </c>
      <c r="H484" s="782">
        <v>436</v>
      </c>
      <c r="I484" s="782">
        <v>436</v>
      </c>
      <c r="J484" s="794">
        <v>100</v>
      </c>
      <c r="K484" s="782">
        <v>0</v>
      </c>
      <c r="L484" s="784">
        <v>463</v>
      </c>
      <c r="M484" s="782">
        <v>463</v>
      </c>
      <c r="N484" s="785">
        <v>100</v>
      </c>
    </row>
    <row r="485" spans="1:14" x14ac:dyDescent="0.3">
      <c r="A485" s="786" t="s">
        <v>716</v>
      </c>
      <c r="B485" s="781" t="s">
        <v>721</v>
      </c>
      <c r="C485" s="782">
        <v>0</v>
      </c>
      <c r="D485" s="782">
        <v>5</v>
      </c>
      <c r="E485" s="782">
        <v>5</v>
      </c>
      <c r="F485" s="794">
        <v>100</v>
      </c>
      <c r="G485" s="782">
        <v>0</v>
      </c>
      <c r="H485" s="782">
        <v>77</v>
      </c>
      <c r="I485" s="782">
        <v>77</v>
      </c>
      <c r="J485" s="794">
        <v>100</v>
      </c>
      <c r="K485" s="782">
        <v>0</v>
      </c>
      <c r="L485" s="784">
        <v>82</v>
      </c>
      <c r="M485" s="782">
        <v>82</v>
      </c>
      <c r="N485" s="785">
        <v>100</v>
      </c>
    </row>
    <row r="486" spans="1:14" x14ac:dyDescent="0.3">
      <c r="A486" s="786" t="s">
        <v>716</v>
      </c>
      <c r="B486" s="781" t="s">
        <v>722</v>
      </c>
      <c r="C486" s="782">
        <v>0</v>
      </c>
      <c r="D486" s="782">
        <v>1</v>
      </c>
      <c r="E486" s="782">
        <v>1</v>
      </c>
      <c r="F486" s="794">
        <v>100</v>
      </c>
      <c r="G486" s="782">
        <v>0</v>
      </c>
      <c r="H486" s="782">
        <v>23</v>
      </c>
      <c r="I486" s="782">
        <v>23</v>
      </c>
      <c r="J486" s="794">
        <v>100</v>
      </c>
      <c r="K486" s="782">
        <v>0</v>
      </c>
      <c r="L486" s="784">
        <v>24</v>
      </c>
      <c r="M486" s="782">
        <v>24</v>
      </c>
      <c r="N486" s="785">
        <v>100</v>
      </c>
    </row>
    <row r="487" spans="1:14" x14ac:dyDescent="0.3">
      <c r="A487" s="786" t="s">
        <v>716</v>
      </c>
      <c r="B487" s="781" t="s">
        <v>407</v>
      </c>
      <c r="C487" s="782">
        <v>0</v>
      </c>
      <c r="D487" s="782">
        <v>162</v>
      </c>
      <c r="E487" s="782">
        <v>162</v>
      </c>
      <c r="F487" s="794">
        <v>100</v>
      </c>
      <c r="G487" s="782">
        <v>0</v>
      </c>
      <c r="H487" s="782">
        <v>0</v>
      </c>
      <c r="I487" s="782">
        <v>0</v>
      </c>
      <c r="J487" s="794">
        <v>0</v>
      </c>
      <c r="K487" s="782">
        <v>0</v>
      </c>
      <c r="L487" s="784">
        <v>162</v>
      </c>
      <c r="M487" s="782">
        <v>162</v>
      </c>
      <c r="N487" s="785">
        <v>100</v>
      </c>
    </row>
    <row r="488" spans="1:14" x14ac:dyDescent="0.3">
      <c r="A488" s="786" t="s">
        <v>716</v>
      </c>
      <c r="B488" s="781" t="s">
        <v>408</v>
      </c>
      <c r="C488" s="782">
        <v>0</v>
      </c>
      <c r="D488" s="782">
        <v>46</v>
      </c>
      <c r="E488" s="782">
        <v>46</v>
      </c>
      <c r="F488" s="794">
        <v>100</v>
      </c>
      <c r="G488" s="782">
        <v>0</v>
      </c>
      <c r="H488" s="782">
        <v>0</v>
      </c>
      <c r="I488" s="782">
        <v>0</v>
      </c>
      <c r="J488" s="794">
        <v>0</v>
      </c>
      <c r="K488" s="782">
        <v>0</v>
      </c>
      <c r="L488" s="784">
        <v>46</v>
      </c>
      <c r="M488" s="782">
        <v>46</v>
      </c>
      <c r="N488" s="785">
        <v>100</v>
      </c>
    </row>
    <row r="489" spans="1:14" x14ac:dyDescent="0.3">
      <c r="A489" s="786" t="s">
        <v>716</v>
      </c>
      <c r="B489" s="781" t="s">
        <v>723</v>
      </c>
      <c r="C489" s="782">
        <v>0</v>
      </c>
      <c r="D489" s="782">
        <v>69</v>
      </c>
      <c r="E489" s="782">
        <v>69</v>
      </c>
      <c r="F489" s="794">
        <v>100</v>
      </c>
      <c r="G489" s="782">
        <v>0</v>
      </c>
      <c r="H489" s="782">
        <v>0</v>
      </c>
      <c r="I489" s="782">
        <v>0</v>
      </c>
      <c r="J489" s="794">
        <v>0</v>
      </c>
      <c r="K489" s="782">
        <v>0</v>
      </c>
      <c r="L489" s="784">
        <v>69</v>
      </c>
      <c r="M489" s="782">
        <v>69</v>
      </c>
      <c r="N489" s="785">
        <v>100</v>
      </c>
    </row>
    <row r="490" spans="1:14" x14ac:dyDescent="0.3">
      <c r="A490" s="786" t="s">
        <v>778</v>
      </c>
      <c r="B490" s="787" t="s">
        <v>323</v>
      </c>
      <c r="C490" s="788">
        <v>5069182</v>
      </c>
      <c r="D490" s="788">
        <v>3142584</v>
      </c>
      <c r="E490" s="788">
        <v>3061678</v>
      </c>
      <c r="F490" s="795">
        <v>97.425494433879891</v>
      </c>
      <c r="G490" s="788">
        <v>1315759</v>
      </c>
      <c r="H490" s="788">
        <v>922</v>
      </c>
      <c r="I490" s="788">
        <v>922</v>
      </c>
      <c r="J490" s="795">
        <v>100</v>
      </c>
      <c r="K490" s="788">
        <v>6384941</v>
      </c>
      <c r="L490" s="790">
        <v>3143506</v>
      </c>
      <c r="M490" s="788">
        <v>3062600</v>
      </c>
      <c r="N490" s="791">
        <v>97.426249544298628</v>
      </c>
    </row>
    <row r="491" spans="1:14" x14ac:dyDescent="0.3">
      <c r="A491" s="786" t="s">
        <v>716</v>
      </c>
      <c r="B491" s="781" t="s">
        <v>779</v>
      </c>
      <c r="C491" s="782">
        <v>761</v>
      </c>
      <c r="D491" s="782">
        <v>761</v>
      </c>
      <c r="E491" s="782">
        <v>761</v>
      </c>
      <c r="F491" s="794">
        <v>100</v>
      </c>
      <c r="G491" s="782">
        <v>0</v>
      </c>
      <c r="H491" s="782">
        <v>0</v>
      </c>
      <c r="I491" s="782">
        <v>0</v>
      </c>
      <c r="J491" s="794">
        <v>0</v>
      </c>
      <c r="K491" s="782">
        <v>761</v>
      </c>
      <c r="L491" s="784">
        <v>761</v>
      </c>
      <c r="M491" s="782">
        <v>761</v>
      </c>
      <c r="N491" s="785">
        <v>100</v>
      </c>
    </row>
    <row r="492" spans="1:14" x14ac:dyDescent="0.3">
      <c r="A492" s="786" t="s">
        <v>716</v>
      </c>
      <c r="B492" s="781" t="s">
        <v>780</v>
      </c>
      <c r="C492" s="782">
        <v>1612</v>
      </c>
      <c r="D492" s="782">
        <v>1612</v>
      </c>
      <c r="E492" s="782">
        <v>1612</v>
      </c>
      <c r="F492" s="794">
        <v>100</v>
      </c>
      <c r="G492" s="782">
        <v>0</v>
      </c>
      <c r="H492" s="782">
        <v>0</v>
      </c>
      <c r="I492" s="782">
        <v>0</v>
      </c>
      <c r="J492" s="794">
        <v>0</v>
      </c>
      <c r="K492" s="782">
        <v>1612</v>
      </c>
      <c r="L492" s="784">
        <v>1612</v>
      </c>
      <c r="M492" s="782">
        <v>1612</v>
      </c>
      <c r="N492" s="785">
        <v>100</v>
      </c>
    </row>
    <row r="493" spans="1:14" x14ac:dyDescent="0.3">
      <c r="A493" s="786" t="s">
        <v>716</v>
      </c>
      <c r="B493" s="781" t="s">
        <v>341</v>
      </c>
      <c r="C493" s="782">
        <v>0</v>
      </c>
      <c r="D493" s="782">
        <v>848</v>
      </c>
      <c r="E493" s="782">
        <v>848</v>
      </c>
      <c r="F493" s="794">
        <v>100</v>
      </c>
      <c r="G493" s="782">
        <v>0</v>
      </c>
      <c r="H493" s="782">
        <v>210</v>
      </c>
      <c r="I493" s="782">
        <v>129</v>
      </c>
      <c r="J493" s="794">
        <v>61.428571428571431</v>
      </c>
      <c r="K493" s="782">
        <v>0</v>
      </c>
      <c r="L493" s="784">
        <v>1058</v>
      </c>
      <c r="M493" s="782">
        <v>977</v>
      </c>
      <c r="N493" s="785">
        <v>92.344045368620044</v>
      </c>
    </row>
    <row r="494" spans="1:14" x14ac:dyDescent="0.3">
      <c r="A494" s="786" t="s">
        <v>716</v>
      </c>
      <c r="B494" s="781" t="s">
        <v>343</v>
      </c>
      <c r="C494" s="782">
        <v>0</v>
      </c>
      <c r="D494" s="782">
        <v>10907</v>
      </c>
      <c r="E494" s="782">
        <v>10907</v>
      </c>
      <c r="F494" s="794">
        <v>100</v>
      </c>
      <c r="G494" s="782">
        <v>0</v>
      </c>
      <c r="H494" s="782">
        <v>831</v>
      </c>
      <c r="I494" s="782">
        <v>773</v>
      </c>
      <c r="J494" s="794">
        <v>93.020457280385088</v>
      </c>
      <c r="K494" s="782">
        <v>0</v>
      </c>
      <c r="L494" s="784">
        <v>11738</v>
      </c>
      <c r="M494" s="782">
        <v>11680</v>
      </c>
      <c r="N494" s="785">
        <v>99.505878343840521</v>
      </c>
    </row>
    <row r="495" spans="1:14" x14ac:dyDescent="0.3">
      <c r="A495" s="786" t="s">
        <v>716</v>
      </c>
      <c r="B495" s="781" t="s">
        <v>345</v>
      </c>
      <c r="C495" s="782">
        <v>0</v>
      </c>
      <c r="D495" s="782">
        <v>1491</v>
      </c>
      <c r="E495" s="782">
        <v>1491</v>
      </c>
      <c r="F495" s="794">
        <v>100</v>
      </c>
      <c r="G495" s="782">
        <v>0</v>
      </c>
      <c r="H495" s="782">
        <v>500</v>
      </c>
      <c r="I495" s="782">
        <v>500</v>
      </c>
      <c r="J495" s="794">
        <v>100</v>
      </c>
      <c r="K495" s="782">
        <v>0</v>
      </c>
      <c r="L495" s="784">
        <v>1991</v>
      </c>
      <c r="M495" s="782">
        <v>1991</v>
      </c>
      <c r="N495" s="785">
        <v>100</v>
      </c>
    </row>
    <row r="496" spans="1:14" x14ac:dyDescent="0.3">
      <c r="A496" s="786" t="s">
        <v>716</v>
      </c>
      <c r="B496" s="781" t="s">
        <v>726</v>
      </c>
      <c r="C496" s="782">
        <v>0</v>
      </c>
      <c r="D496" s="782">
        <v>72542</v>
      </c>
      <c r="E496" s="782">
        <v>72542</v>
      </c>
      <c r="F496" s="794">
        <v>100</v>
      </c>
      <c r="G496" s="782">
        <v>0</v>
      </c>
      <c r="H496" s="782">
        <v>0</v>
      </c>
      <c r="I496" s="782">
        <v>0</v>
      </c>
      <c r="J496" s="794">
        <v>0</v>
      </c>
      <c r="K496" s="782">
        <v>0</v>
      </c>
      <c r="L496" s="784">
        <v>72542</v>
      </c>
      <c r="M496" s="782">
        <v>72542</v>
      </c>
      <c r="N496" s="785">
        <v>100</v>
      </c>
    </row>
    <row r="497" spans="1:14" x14ac:dyDescent="0.3">
      <c r="A497" s="786" t="s">
        <v>716</v>
      </c>
      <c r="B497" s="781" t="s">
        <v>781</v>
      </c>
      <c r="C497" s="782">
        <v>0</v>
      </c>
      <c r="D497" s="782">
        <v>0</v>
      </c>
      <c r="E497" s="782">
        <v>0</v>
      </c>
      <c r="F497" s="794">
        <v>0</v>
      </c>
      <c r="G497" s="782">
        <v>0</v>
      </c>
      <c r="H497" s="782">
        <v>0</v>
      </c>
      <c r="I497" s="782">
        <v>0</v>
      </c>
      <c r="J497" s="794">
        <v>0</v>
      </c>
      <c r="K497" s="782">
        <v>0</v>
      </c>
      <c r="L497" s="784">
        <v>0</v>
      </c>
      <c r="M497" s="782">
        <v>0</v>
      </c>
      <c r="N497" s="785">
        <v>0</v>
      </c>
    </row>
    <row r="498" spans="1:14" x14ac:dyDescent="0.3">
      <c r="A498" s="786" t="s">
        <v>716</v>
      </c>
      <c r="B498" s="781" t="s">
        <v>782</v>
      </c>
      <c r="C498" s="782">
        <v>0</v>
      </c>
      <c r="D498" s="782">
        <v>0</v>
      </c>
      <c r="E498" s="782">
        <v>0</v>
      </c>
      <c r="F498" s="794">
        <v>0</v>
      </c>
      <c r="G498" s="782">
        <v>0</v>
      </c>
      <c r="H498" s="782">
        <v>0</v>
      </c>
      <c r="I498" s="782">
        <v>0</v>
      </c>
      <c r="J498" s="794">
        <v>0</v>
      </c>
      <c r="K498" s="782">
        <v>0</v>
      </c>
      <c r="L498" s="784">
        <v>0</v>
      </c>
      <c r="M498" s="782">
        <v>0</v>
      </c>
      <c r="N498" s="785">
        <v>0</v>
      </c>
    </row>
    <row r="499" spans="1:14" x14ac:dyDescent="0.3">
      <c r="A499" s="786" t="s">
        <v>716</v>
      </c>
      <c r="B499" s="781" t="s">
        <v>783</v>
      </c>
      <c r="C499" s="782">
        <v>50305</v>
      </c>
      <c r="D499" s="782">
        <v>0</v>
      </c>
      <c r="E499" s="782">
        <v>0</v>
      </c>
      <c r="F499" s="794">
        <v>0</v>
      </c>
      <c r="G499" s="782">
        <v>0</v>
      </c>
      <c r="H499" s="782">
        <v>0</v>
      </c>
      <c r="I499" s="782">
        <v>0</v>
      </c>
      <c r="J499" s="794">
        <v>0</v>
      </c>
      <c r="K499" s="782">
        <v>50305</v>
      </c>
      <c r="L499" s="784">
        <v>0</v>
      </c>
      <c r="M499" s="782">
        <v>0</v>
      </c>
      <c r="N499" s="785">
        <v>0</v>
      </c>
    </row>
    <row r="500" spans="1:14" x14ac:dyDescent="0.3">
      <c r="A500" s="786" t="s">
        <v>716</v>
      </c>
      <c r="B500" s="781" t="s">
        <v>784</v>
      </c>
      <c r="C500" s="782">
        <v>14613</v>
      </c>
      <c r="D500" s="782">
        <v>0</v>
      </c>
      <c r="E500" s="782">
        <v>0</v>
      </c>
      <c r="F500" s="794">
        <v>0</v>
      </c>
      <c r="G500" s="782">
        <v>0</v>
      </c>
      <c r="H500" s="782">
        <v>0</v>
      </c>
      <c r="I500" s="782">
        <v>0</v>
      </c>
      <c r="J500" s="794">
        <v>0</v>
      </c>
      <c r="K500" s="782">
        <v>14613</v>
      </c>
      <c r="L500" s="784">
        <v>0</v>
      </c>
      <c r="M500" s="782">
        <v>0</v>
      </c>
      <c r="N500" s="785">
        <v>0</v>
      </c>
    </row>
    <row r="501" spans="1:14" x14ac:dyDescent="0.3">
      <c r="A501" s="786" t="s">
        <v>716</v>
      </c>
      <c r="B501" s="781" t="s">
        <v>403</v>
      </c>
      <c r="C501" s="782">
        <v>0</v>
      </c>
      <c r="D501" s="782">
        <v>1232</v>
      </c>
      <c r="E501" s="782">
        <v>1232</v>
      </c>
      <c r="F501" s="794">
        <v>100</v>
      </c>
      <c r="G501" s="782">
        <v>0</v>
      </c>
      <c r="H501" s="782">
        <v>42</v>
      </c>
      <c r="I501" s="782">
        <v>42</v>
      </c>
      <c r="J501" s="794">
        <v>100</v>
      </c>
      <c r="K501" s="782">
        <v>0</v>
      </c>
      <c r="L501" s="784">
        <v>1274</v>
      </c>
      <c r="M501" s="782">
        <v>1274</v>
      </c>
      <c r="N501" s="785">
        <v>100</v>
      </c>
    </row>
    <row r="502" spans="1:14" x14ac:dyDescent="0.3">
      <c r="A502" s="786" t="s">
        <v>716</v>
      </c>
      <c r="B502" s="781" t="s">
        <v>720</v>
      </c>
      <c r="C502" s="782">
        <v>0</v>
      </c>
      <c r="D502" s="782">
        <v>1</v>
      </c>
      <c r="E502" s="782">
        <v>1</v>
      </c>
      <c r="F502" s="794">
        <v>100</v>
      </c>
      <c r="G502" s="782">
        <v>0</v>
      </c>
      <c r="H502" s="782">
        <v>8</v>
      </c>
      <c r="I502" s="782">
        <v>8</v>
      </c>
      <c r="J502" s="794">
        <v>100</v>
      </c>
      <c r="K502" s="782">
        <v>0</v>
      </c>
      <c r="L502" s="784">
        <v>9</v>
      </c>
      <c r="M502" s="782">
        <v>9</v>
      </c>
      <c r="N502" s="785">
        <v>100</v>
      </c>
    </row>
    <row r="503" spans="1:14" x14ac:dyDescent="0.3">
      <c r="A503" s="786" t="s">
        <v>716</v>
      </c>
      <c r="B503" s="781" t="s">
        <v>405</v>
      </c>
      <c r="C503" s="782">
        <v>0</v>
      </c>
      <c r="D503" s="782">
        <v>0</v>
      </c>
      <c r="E503" s="782">
        <v>0</v>
      </c>
      <c r="F503" s="794">
        <v>0</v>
      </c>
      <c r="G503" s="782">
        <v>0</v>
      </c>
      <c r="H503" s="782">
        <v>444</v>
      </c>
      <c r="I503" s="782">
        <v>444</v>
      </c>
      <c r="J503" s="794">
        <v>100</v>
      </c>
      <c r="K503" s="782">
        <v>0</v>
      </c>
      <c r="L503" s="784">
        <v>444</v>
      </c>
      <c r="M503" s="782">
        <v>444</v>
      </c>
      <c r="N503" s="785">
        <v>100</v>
      </c>
    </row>
    <row r="504" spans="1:14" x14ac:dyDescent="0.3">
      <c r="A504" s="786" t="s">
        <v>716</v>
      </c>
      <c r="B504" s="781" t="s">
        <v>721</v>
      </c>
      <c r="C504" s="782">
        <v>0</v>
      </c>
      <c r="D504" s="782">
        <v>0</v>
      </c>
      <c r="E504" s="782">
        <v>0</v>
      </c>
      <c r="F504" s="794">
        <v>0</v>
      </c>
      <c r="G504" s="782">
        <v>0</v>
      </c>
      <c r="H504" s="782">
        <v>78</v>
      </c>
      <c r="I504" s="782">
        <v>78</v>
      </c>
      <c r="J504" s="794">
        <v>100</v>
      </c>
      <c r="K504" s="782">
        <v>0</v>
      </c>
      <c r="L504" s="784">
        <v>78</v>
      </c>
      <c r="M504" s="782">
        <v>78</v>
      </c>
      <c r="N504" s="785">
        <v>100</v>
      </c>
    </row>
    <row r="505" spans="1:14" x14ac:dyDescent="0.3">
      <c r="A505" s="786" t="s">
        <v>716</v>
      </c>
      <c r="B505" s="781" t="s">
        <v>722</v>
      </c>
      <c r="C505" s="782">
        <v>0</v>
      </c>
      <c r="D505" s="782">
        <v>0</v>
      </c>
      <c r="E505" s="782">
        <v>0</v>
      </c>
      <c r="F505" s="794">
        <v>0</v>
      </c>
      <c r="G505" s="782">
        <v>0</v>
      </c>
      <c r="H505" s="782">
        <v>67</v>
      </c>
      <c r="I505" s="782">
        <v>67</v>
      </c>
      <c r="J505" s="794">
        <v>100</v>
      </c>
      <c r="K505" s="782">
        <v>0</v>
      </c>
      <c r="L505" s="784">
        <v>67</v>
      </c>
      <c r="M505" s="782">
        <v>67</v>
      </c>
      <c r="N505" s="785">
        <v>100</v>
      </c>
    </row>
    <row r="506" spans="1:14" x14ac:dyDescent="0.3">
      <c r="A506" s="786" t="s">
        <v>716</v>
      </c>
      <c r="B506" s="781" t="s">
        <v>425</v>
      </c>
      <c r="C506" s="782">
        <v>0</v>
      </c>
      <c r="D506" s="782">
        <v>595</v>
      </c>
      <c r="E506" s="782">
        <v>594</v>
      </c>
      <c r="F506" s="794">
        <v>99.831932773109244</v>
      </c>
      <c r="G506" s="782">
        <v>0</v>
      </c>
      <c r="H506" s="782">
        <v>62</v>
      </c>
      <c r="I506" s="782">
        <v>62</v>
      </c>
      <c r="J506" s="794">
        <v>100</v>
      </c>
      <c r="K506" s="782">
        <v>0</v>
      </c>
      <c r="L506" s="784">
        <v>657</v>
      </c>
      <c r="M506" s="782">
        <v>656</v>
      </c>
      <c r="N506" s="785">
        <v>99.847792998477928</v>
      </c>
    </row>
    <row r="507" spans="1:14" x14ac:dyDescent="0.3">
      <c r="A507" s="786" t="s">
        <v>716</v>
      </c>
      <c r="B507" s="781" t="s">
        <v>724</v>
      </c>
      <c r="C507" s="782">
        <v>0</v>
      </c>
      <c r="D507" s="782">
        <v>119</v>
      </c>
      <c r="E507" s="782">
        <v>114</v>
      </c>
      <c r="F507" s="794">
        <v>95.798319327731093</v>
      </c>
      <c r="G507" s="782">
        <v>0</v>
      </c>
      <c r="H507" s="782">
        <v>13</v>
      </c>
      <c r="I507" s="782">
        <v>13</v>
      </c>
      <c r="J507" s="794">
        <v>100</v>
      </c>
      <c r="K507" s="782">
        <v>0</v>
      </c>
      <c r="L507" s="784">
        <v>132</v>
      </c>
      <c r="M507" s="782">
        <v>127</v>
      </c>
      <c r="N507" s="785">
        <v>96.212121212121218</v>
      </c>
    </row>
    <row r="508" spans="1:14" x14ac:dyDescent="0.3">
      <c r="A508" s="786" t="s">
        <v>785</v>
      </c>
      <c r="B508" s="787" t="s">
        <v>323</v>
      </c>
      <c r="C508" s="788">
        <v>84372</v>
      </c>
      <c r="D508" s="788">
        <v>87801</v>
      </c>
      <c r="E508" s="788">
        <v>87654</v>
      </c>
      <c r="F508" s="795">
        <v>99.832575938770631</v>
      </c>
      <c r="G508" s="788">
        <v>640</v>
      </c>
      <c r="H508" s="788">
        <v>987</v>
      </c>
      <c r="I508" s="788">
        <v>987</v>
      </c>
      <c r="J508" s="795">
        <v>100</v>
      </c>
      <c r="K508" s="788">
        <v>85012</v>
      </c>
      <c r="L508" s="790">
        <v>88788</v>
      </c>
      <c r="M508" s="788">
        <v>88641</v>
      </c>
      <c r="N508" s="791">
        <v>99.83443708609272</v>
      </c>
    </row>
    <row r="509" spans="1:14" x14ac:dyDescent="0.3">
      <c r="A509" s="786" t="s">
        <v>716</v>
      </c>
      <c r="B509" s="781" t="s">
        <v>715</v>
      </c>
      <c r="C509" s="782">
        <v>0</v>
      </c>
      <c r="D509" s="782">
        <v>0</v>
      </c>
      <c r="E509" s="782">
        <v>0</v>
      </c>
      <c r="F509" s="794">
        <v>0</v>
      </c>
      <c r="G509" s="782">
        <v>0</v>
      </c>
      <c r="H509" s="782">
        <v>4</v>
      </c>
      <c r="I509" s="782">
        <v>4</v>
      </c>
      <c r="J509" s="794">
        <v>100</v>
      </c>
      <c r="K509" s="782">
        <v>0</v>
      </c>
      <c r="L509" s="784">
        <v>4</v>
      </c>
      <c r="M509" s="782">
        <v>4</v>
      </c>
      <c r="N509" s="785">
        <v>100</v>
      </c>
    </row>
    <row r="510" spans="1:14" x14ac:dyDescent="0.3">
      <c r="A510" s="786" t="s">
        <v>716</v>
      </c>
      <c r="B510" s="781" t="s">
        <v>341</v>
      </c>
      <c r="C510" s="782">
        <v>0</v>
      </c>
      <c r="D510" s="782">
        <v>0</v>
      </c>
      <c r="E510" s="782">
        <v>0</v>
      </c>
      <c r="F510" s="794">
        <v>0</v>
      </c>
      <c r="G510" s="782">
        <v>0</v>
      </c>
      <c r="H510" s="782">
        <v>190</v>
      </c>
      <c r="I510" s="782">
        <v>190</v>
      </c>
      <c r="J510" s="794">
        <v>100</v>
      </c>
      <c r="K510" s="782">
        <v>0</v>
      </c>
      <c r="L510" s="784">
        <v>190</v>
      </c>
      <c r="M510" s="782">
        <v>190</v>
      </c>
      <c r="N510" s="785">
        <v>100</v>
      </c>
    </row>
    <row r="511" spans="1:14" x14ac:dyDescent="0.3">
      <c r="A511" s="786" t="s">
        <v>716</v>
      </c>
      <c r="B511" s="781" t="s">
        <v>343</v>
      </c>
      <c r="C511" s="782">
        <v>0</v>
      </c>
      <c r="D511" s="782">
        <v>0</v>
      </c>
      <c r="E511" s="782">
        <v>0</v>
      </c>
      <c r="F511" s="794">
        <v>0</v>
      </c>
      <c r="G511" s="782">
        <v>0</v>
      </c>
      <c r="H511" s="782">
        <v>520</v>
      </c>
      <c r="I511" s="782">
        <v>520</v>
      </c>
      <c r="J511" s="794">
        <v>100</v>
      </c>
      <c r="K511" s="782">
        <v>0</v>
      </c>
      <c r="L511" s="784">
        <v>520</v>
      </c>
      <c r="M511" s="782">
        <v>520</v>
      </c>
      <c r="N511" s="785">
        <v>100</v>
      </c>
    </row>
    <row r="512" spans="1:14" x14ac:dyDescent="0.3">
      <c r="A512" s="786" t="s">
        <v>716</v>
      </c>
      <c r="B512" s="781" t="s">
        <v>345</v>
      </c>
      <c r="C512" s="782">
        <v>0</v>
      </c>
      <c r="D512" s="782">
        <v>0</v>
      </c>
      <c r="E512" s="782">
        <v>0</v>
      </c>
      <c r="F512" s="794">
        <v>0</v>
      </c>
      <c r="G512" s="782">
        <v>0</v>
      </c>
      <c r="H512" s="782">
        <v>1456</v>
      </c>
      <c r="I512" s="782">
        <v>1456</v>
      </c>
      <c r="J512" s="794">
        <v>100</v>
      </c>
      <c r="K512" s="782">
        <v>0</v>
      </c>
      <c r="L512" s="784">
        <v>1456</v>
      </c>
      <c r="M512" s="782">
        <v>1456</v>
      </c>
      <c r="N512" s="785">
        <v>100</v>
      </c>
    </row>
    <row r="513" spans="1:14" x14ac:dyDescent="0.3">
      <c r="A513" s="786" t="s">
        <v>716</v>
      </c>
      <c r="B513" s="781" t="s">
        <v>354</v>
      </c>
      <c r="C513" s="782">
        <v>0</v>
      </c>
      <c r="D513" s="782">
        <v>291</v>
      </c>
      <c r="E513" s="782">
        <v>291</v>
      </c>
      <c r="F513" s="794">
        <v>100</v>
      </c>
      <c r="G513" s="782">
        <v>0</v>
      </c>
      <c r="H513" s="782">
        <v>2289</v>
      </c>
      <c r="I513" s="782">
        <v>2289</v>
      </c>
      <c r="J513" s="794">
        <v>100</v>
      </c>
      <c r="K513" s="782">
        <v>0</v>
      </c>
      <c r="L513" s="784">
        <v>2580</v>
      </c>
      <c r="M513" s="782">
        <v>2580</v>
      </c>
      <c r="N513" s="785">
        <v>100</v>
      </c>
    </row>
    <row r="514" spans="1:14" x14ac:dyDescent="0.3">
      <c r="A514" s="786" t="s">
        <v>716</v>
      </c>
      <c r="B514" s="781" t="s">
        <v>356</v>
      </c>
      <c r="C514" s="782">
        <v>0</v>
      </c>
      <c r="D514" s="782">
        <v>339</v>
      </c>
      <c r="E514" s="782">
        <v>339</v>
      </c>
      <c r="F514" s="794">
        <v>100</v>
      </c>
      <c r="G514" s="782">
        <v>0</v>
      </c>
      <c r="H514" s="782">
        <v>2771</v>
      </c>
      <c r="I514" s="782">
        <v>2771</v>
      </c>
      <c r="J514" s="794">
        <v>100</v>
      </c>
      <c r="K514" s="782">
        <v>0</v>
      </c>
      <c r="L514" s="784">
        <v>3110</v>
      </c>
      <c r="M514" s="782">
        <v>3110</v>
      </c>
      <c r="N514" s="785">
        <v>100</v>
      </c>
    </row>
    <row r="515" spans="1:14" x14ac:dyDescent="0.3">
      <c r="A515" s="786" t="s">
        <v>716</v>
      </c>
      <c r="B515" s="781" t="s">
        <v>405</v>
      </c>
      <c r="C515" s="782">
        <v>0</v>
      </c>
      <c r="D515" s="782">
        <v>1685</v>
      </c>
      <c r="E515" s="782">
        <v>1685</v>
      </c>
      <c r="F515" s="794">
        <v>100</v>
      </c>
      <c r="G515" s="782">
        <v>0</v>
      </c>
      <c r="H515" s="782">
        <v>4329</v>
      </c>
      <c r="I515" s="782">
        <v>4329</v>
      </c>
      <c r="J515" s="794">
        <v>100</v>
      </c>
      <c r="K515" s="782">
        <v>0</v>
      </c>
      <c r="L515" s="784">
        <v>6014</v>
      </c>
      <c r="M515" s="782">
        <v>6014</v>
      </c>
      <c r="N515" s="785">
        <v>100</v>
      </c>
    </row>
    <row r="516" spans="1:14" x14ac:dyDescent="0.3">
      <c r="A516" s="786" t="s">
        <v>716</v>
      </c>
      <c r="B516" s="781" t="s">
        <v>721</v>
      </c>
      <c r="C516" s="782">
        <v>0</v>
      </c>
      <c r="D516" s="782">
        <v>1005</v>
      </c>
      <c r="E516" s="782">
        <v>1005</v>
      </c>
      <c r="F516" s="794">
        <v>100</v>
      </c>
      <c r="G516" s="782">
        <v>0</v>
      </c>
      <c r="H516" s="782">
        <v>3844</v>
      </c>
      <c r="I516" s="782">
        <v>3844</v>
      </c>
      <c r="J516" s="794">
        <v>100</v>
      </c>
      <c r="K516" s="782">
        <v>0</v>
      </c>
      <c r="L516" s="784">
        <v>4849</v>
      </c>
      <c r="M516" s="782">
        <v>4849</v>
      </c>
      <c r="N516" s="785">
        <v>100</v>
      </c>
    </row>
    <row r="517" spans="1:14" x14ac:dyDescent="0.3">
      <c r="A517" s="786" t="s">
        <v>716</v>
      </c>
      <c r="B517" s="781" t="s">
        <v>718</v>
      </c>
      <c r="C517" s="782">
        <v>0</v>
      </c>
      <c r="D517" s="782">
        <v>5</v>
      </c>
      <c r="E517" s="782">
        <v>5</v>
      </c>
      <c r="F517" s="794">
        <v>100</v>
      </c>
      <c r="G517" s="782">
        <v>0</v>
      </c>
      <c r="H517" s="782">
        <v>0</v>
      </c>
      <c r="I517" s="782">
        <v>0</v>
      </c>
      <c r="J517" s="794">
        <v>0</v>
      </c>
      <c r="K517" s="782">
        <v>0</v>
      </c>
      <c r="L517" s="784">
        <v>5</v>
      </c>
      <c r="M517" s="782">
        <v>5</v>
      </c>
      <c r="N517" s="785">
        <v>100</v>
      </c>
    </row>
    <row r="518" spans="1:14" x14ac:dyDescent="0.3">
      <c r="A518" s="786" t="s">
        <v>786</v>
      </c>
      <c r="B518" s="787" t="s">
        <v>323</v>
      </c>
      <c r="C518" s="788">
        <v>2219</v>
      </c>
      <c r="D518" s="788">
        <v>2323</v>
      </c>
      <c r="E518" s="788">
        <v>2320</v>
      </c>
      <c r="F518" s="795">
        <v>99.870856650882473</v>
      </c>
      <c r="G518" s="788">
        <v>6</v>
      </c>
      <c r="H518" s="788">
        <v>0</v>
      </c>
      <c r="I518" s="788">
        <v>0</v>
      </c>
      <c r="J518" s="795">
        <v>0</v>
      </c>
      <c r="K518" s="788">
        <v>2225</v>
      </c>
      <c r="L518" s="790">
        <v>2323</v>
      </c>
      <c r="M518" s="788">
        <v>2320</v>
      </c>
      <c r="N518" s="791">
        <v>99.870856650882473</v>
      </c>
    </row>
    <row r="519" spans="1:14" x14ac:dyDescent="0.3">
      <c r="A519" s="786" t="s">
        <v>716</v>
      </c>
      <c r="B519" s="781" t="s">
        <v>341</v>
      </c>
      <c r="C519" s="782">
        <v>0</v>
      </c>
      <c r="D519" s="782">
        <v>0</v>
      </c>
      <c r="E519" s="782">
        <v>0</v>
      </c>
      <c r="F519" s="794">
        <v>0</v>
      </c>
      <c r="G519" s="782">
        <v>0</v>
      </c>
      <c r="H519" s="782">
        <v>130</v>
      </c>
      <c r="I519" s="782">
        <v>31</v>
      </c>
      <c r="J519" s="794">
        <v>23.846153846153847</v>
      </c>
      <c r="K519" s="782">
        <v>0</v>
      </c>
      <c r="L519" s="784">
        <v>130</v>
      </c>
      <c r="M519" s="782">
        <v>31</v>
      </c>
      <c r="N519" s="785">
        <v>23.846153846153847</v>
      </c>
    </row>
    <row r="520" spans="1:14" x14ac:dyDescent="0.3">
      <c r="A520" s="786" t="s">
        <v>716</v>
      </c>
      <c r="B520" s="781" t="s">
        <v>343</v>
      </c>
      <c r="C520" s="782">
        <v>0</v>
      </c>
      <c r="D520" s="782">
        <v>0</v>
      </c>
      <c r="E520" s="782">
        <v>0</v>
      </c>
      <c r="F520" s="794">
        <v>0</v>
      </c>
      <c r="G520" s="782">
        <v>0</v>
      </c>
      <c r="H520" s="782">
        <v>6</v>
      </c>
      <c r="I520" s="782">
        <v>3</v>
      </c>
      <c r="J520" s="794">
        <v>50</v>
      </c>
      <c r="K520" s="782">
        <v>0</v>
      </c>
      <c r="L520" s="784">
        <v>6</v>
      </c>
      <c r="M520" s="782">
        <v>3</v>
      </c>
      <c r="N520" s="785">
        <v>50</v>
      </c>
    </row>
    <row r="521" spans="1:14" x14ac:dyDescent="0.3">
      <c r="A521" s="786" t="s">
        <v>716</v>
      </c>
      <c r="B521" s="781" t="s">
        <v>345</v>
      </c>
      <c r="C521" s="782">
        <v>0</v>
      </c>
      <c r="D521" s="782">
        <v>0</v>
      </c>
      <c r="E521" s="782">
        <v>0</v>
      </c>
      <c r="F521" s="794">
        <v>0</v>
      </c>
      <c r="G521" s="782">
        <v>0</v>
      </c>
      <c r="H521" s="782">
        <v>8</v>
      </c>
      <c r="I521" s="782">
        <v>7</v>
      </c>
      <c r="J521" s="794">
        <v>87.5</v>
      </c>
      <c r="K521" s="782">
        <v>0</v>
      </c>
      <c r="L521" s="784">
        <v>8</v>
      </c>
      <c r="M521" s="782">
        <v>7</v>
      </c>
      <c r="N521" s="785">
        <v>87.5</v>
      </c>
    </row>
    <row r="522" spans="1:14" x14ac:dyDescent="0.3">
      <c r="A522" s="786" t="s">
        <v>787</v>
      </c>
      <c r="B522" s="787" t="s">
        <v>323</v>
      </c>
      <c r="C522" s="788">
        <v>5567</v>
      </c>
      <c r="D522" s="788">
        <v>6307</v>
      </c>
      <c r="E522" s="788">
        <v>5921</v>
      </c>
      <c r="F522" s="795">
        <v>93.879816077374343</v>
      </c>
      <c r="G522" s="788">
        <v>0</v>
      </c>
      <c r="H522" s="788">
        <v>0</v>
      </c>
      <c r="I522" s="788">
        <v>0</v>
      </c>
      <c r="J522" s="795">
        <v>0</v>
      </c>
      <c r="K522" s="788">
        <v>5567</v>
      </c>
      <c r="L522" s="790">
        <v>6307</v>
      </c>
      <c r="M522" s="788">
        <v>5921</v>
      </c>
      <c r="N522" s="791">
        <v>93.879816077374343</v>
      </c>
    </row>
    <row r="523" spans="1:14" x14ac:dyDescent="0.3">
      <c r="A523" s="786" t="s">
        <v>716</v>
      </c>
      <c r="B523" s="781" t="s">
        <v>345</v>
      </c>
      <c r="C523" s="782">
        <v>0</v>
      </c>
      <c r="D523" s="782">
        <v>0</v>
      </c>
      <c r="E523" s="782">
        <v>0</v>
      </c>
      <c r="F523" s="794">
        <v>0</v>
      </c>
      <c r="G523" s="782">
        <v>0</v>
      </c>
      <c r="H523" s="782">
        <v>1236</v>
      </c>
      <c r="I523" s="782">
        <v>1202</v>
      </c>
      <c r="J523" s="794">
        <v>97.249190938511333</v>
      </c>
      <c r="K523" s="782">
        <v>0</v>
      </c>
      <c r="L523" s="784">
        <v>1236</v>
      </c>
      <c r="M523" s="782">
        <v>1202</v>
      </c>
      <c r="N523" s="785">
        <v>97.249190938511333</v>
      </c>
    </row>
    <row r="524" spans="1:14" ht="15" thickBot="1" x14ac:dyDescent="0.35">
      <c r="A524" s="786" t="s">
        <v>788</v>
      </c>
      <c r="B524" s="787" t="s">
        <v>323</v>
      </c>
      <c r="C524" s="788">
        <v>0</v>
      </c>
      <c r="D524" s="788">
        <v>10697</v>
      </c>
      <c r="E524" s="788">
        <v>9007</v>
      </c>
      <c r="F524" s="795">
        <v>84.201177900345897</v>
      </c>
      <c r="G524" s="788">
        <v>0</v>
      </c>
      <c r="H524" s="788">
        <v>251</v>
      </c>
      <c r="I524" s="788">
        <v>243</v>
      </c>
      <c r="J524" s="795">
        <v>96.812749003984067</v>
      </c>
      <c r="K524" s="788">
        <v>0</v>
      </c>
      <c r="L524" s="790">
        <v>10948</v>
      </c>
      <c r="M524" s="788">
        <v>9250</v>
      </c>
      <c r="N524" s="791">
        <v>84.490317866276939</v>
      </c>
    </row>
    <row r="525" spans="1:14" ht="15" thickBot="1" x14ac:dyDescent="0.35">
      <c r="A525" s="798" t="s">
        <v>789</v>
      </c>
      <c r="B525" s="799"/>
      <c r="C525" s="800">
        <v>22831612</v>
      </c>
      <c r="D525" s="800">
        <v>21188724</v>
      </c>
      <c r="E525" s="800">
        <v>20847550</v>
      </c>
      <c r="F525" s="801">
        <v>98.389832252286638</v>
      </c>
      <c r="G525" s="800">
        <v>4113805</v>
      </c>
      <c r="H525" s="800">
        <v>2806375</v>
      </c>
      <c r="I525" s="800">
        <v>2707005</v>
      </c>
      <c r="J525" s="801">
        <v>96.459133223464434</v>
      </c>
      <c r="K525" s="800">
        <v>26945417</v>
      </c>
      <c r="L525" s="800">
        <v>23995099</v>
      </c>
      <c r="M525" s="800">
        <v>23554555</v>
      </c>
      <c r="N525" s="802">
        <v>98.164025078621265</v>
      </c>
    </row>
    <row r="526" spans="1:14" ht="15" thickTop="1" x14ac:dyDescent="0.3">
      <c r="A526" s="761"/>
      <c r="B526" s="803"/>
      <c r="C526" s="761"/>
      <c r="D526" s="761"/>
      <c r="E526" s="761"/>
      <c r="F526" s="761"/>
      <c r="G526" s="761"/>
      <c r="H526" s="761"/>
      <c r="I526" s="761"/>
      <c r="J526" s="761"/>
      <c r="K526" s="761"/>
      <c r="L526" s="761"/>
      <c r="M526" s="761"/>
      <c r="N526" s="761"/>
    </row>
  </sheetData>
  <mergeCells count="7">
    <mergeCell ref="A1:N1"/>
    <mergeCell ref="A2:N2"/>
    <mergeCell ref="A4:A5"/>
    <mergeCell ref="B4:B5"/>
    <mergeCell ref="C4:F4"/>
    <mergeCell ref="G4:J4"/>
    <mergeCell ref="K4:N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5"/>
  <sheetViews>
    <sheetView workbookViewId="0"/>
  </sheetViews>
  <sheetFormatPr defaultColWidth="8.33203125" defaultRowHeight="13.2" x14ac:dyDescent="0.25"/>
  <cols>
    <col min="1" max="1" width="8.44140625" style="811" customWidth="1"/>
    <col min="2" max="2" width="32.77734375" style="806" customWidth="1"/>
    <col min="3" max="3" width="9.33203125" style="806" bestFit="1" customWidth="1"/>
    <col min="4" max="4" width="8.6640625" style="806" bestFit="1" customWidth="1"/>
    <col min="5" max="5" width="10.109375" style="806" bestFit="1" customWidth="1"/>
    <col min="6" max="6" width="11.88671875" style="812" customWidth="1"/>
    <col min="7" max="7" width="9.33203125" style="806" bestFit="1" customWidth="1"/>
    <col min="8" max="8" width="8.6640625" style="806" bestFit="1" customWidth="1"/>
    <col min="9" max="9" width="10.109375" style="806" bestFit="1" customWidth="1"/>
    <col min="10" max="10" width="11.77734375" style="812" customWidth="1"/>
    <col min="11" max="11" width="9.33203125" style="806" bestFit="1" customWidth="1"/>
    <col min="12" max="12" width="8.6640625" style="806" bestFit="1" customWidth="1"/>
    <col min="13" max="13" width="10.109375" style="806" bestFit="1" customWidth="1"/>
    <col min="14" max="14" width="12.88671875" style="812" customWidth="1"/>
    <col min="15" max="18" width="8.77734375" style="806" customWidth="1"/>
    <col min="19" max="256" width="8.33203125" style="806"/>
    <col min="257" max="257" width="8.44140625" style="806" customWidth="1"/>
    <col min="258" max="258" width="32.77734375" style="806" customWidth="1"/>
    <col min="259" max="259" width="9.33203125" style="806" bestFit="1" customWidth="1"/>
    <col min="260" max="260" width="8.6640625" style="806" bestFit="1" customWidth="1"/>
    <col min="261" max="261" width="10.109375" style="806" bestFit="1" customWidth="1"/>
    <col min="262" max="262" width="11.88671875" style="806" customWidth="1"/>
    <col min="263" max="263" width="9.33203125" style="806" bestFit="1" customWidth="1"/>
    <col min="264" max="264" width="8.6640625" style="806" bestFit="1" customWidth="1"/>
    <col min="265" max="265" width="10.109375" style="806" bestFit="1" customWidth="1"/>
    <col min="266" max="266" width="11.77734375" style="806" customWidth="1"/>
    <col min="267" max="267" width="9.33203125" style="806" bestFit="1" customWidth="1"/>
    <col min="268" max="268" width="8.6640625" style="806" bestFit="1" customWidth="1"/>
    <col min="269" max="269" width="10.109375" style="806" bestFit="1" customWidth="1"/>
    <col min="270" max="270" width="12.88671875" style="806" customWidth="1"/>
    <col min="271" max="274" width="8.77734375" style="806" customWidth="1"/>
    <col min="275" max="512" width="8.33203125" style="806"/>
    <col min="513" max="513" width="8.44140625" style="806" customWidth="1"/>
    <col min="514" max="514" width="32.77734375" style="806" customWidth="1"/>
    <col min="515" max="515" width="9.33203125" style="806" bestFit="1" customWidth="1"/>
    <col min="516" max="516" width="8.6640625" style="806" bestFit="1" customWidth="1"/>
    <col min="517" max="517" width="10.109375" style="806" bestFit="1" customWidth="1"/>
    <col min="518" max="518" width="11.88671875" style="806" customWidth="1"/>
    <col min="519" max="519" width="9.33203125" style="806" bestFit="1" customWidth="1"/>
    <col min="520" max="520" width="8.6640625" style="806" bestFit="1" customWidth="1"/>
    <col min="521" max="521" width="10.109375" style="806" bestFit="1" customWidth="1"/>
    <col min="522" max="522" width="11.77734375" style="806" customWidth="1"/>
    <col min="523" max="523" width="9.33203125" style="806" bestFit="1" customWidth="1"/>
    <col min="524" max="524" width="8.6640625" style="806" bestFit="1" customWidth="1"/>
    <col min="525" max="525" width="10.109375" style="806" bestFit="1" customWidth="1"/>
    <col min="526" max="526" width="12.88671875" style="806" customWidth="1"/>
    <col min="527" max="530" width="8.77734375" style="806" customWidth="1"/>
    <col min="531" max="768" width="8.33203125" style="806"/>
    <col min="769" max="769" width="8.44140625" style="806" customWidth="1"/>
    <col min="770" max="770" width="32.77734375" style="806" customWidth="1"/>
    <col min="771" max="771" width="9.33203125" style="806" bestFit="1" customWidth="1"/>
    <col min="772" max="772" width="8.6640625" style="806" bestFit="1" customWidth="1"/>
    <col min="773" max="773" width="10.109375" style="806" bestFit="1" customWidth="1"/>
    <col min="774" max="774" width="11.88671875" style="806" customWidth="1"/>
    <col min="775" max="775" width="9.33203125" style="806" bestFit="1" customWidth="1"/>
    <col min="776" max="776" width="8.6640625" style="806" bestFit="1" customWidth="1"/>
    <col min="777" max="777" width="10.109375" style="806" bestFit="1" customWidth="1"/>
    <col min="778" max="778" width="11.77734375" style="806" customWidth="1"/>
    <col min="779" max="779" width="9.33203125" style="806" bestFit="1" customWidth="1"/>
    <col min="780" max="780" width="8.6640625" style="806" bestFit="1" customWidth="1"/>
    <col min="781" max="781" width="10.109375" style="806" bestFit="1" customWidth="1"/>
    <col min="782" max="782" width="12.88671875" style="806" customWidth="1"/>
    <col min="783" max="786" width="8.77734375" style="806" customWidth="1"/>
    <col min="787" max="1024" width="8.33203125" style="806"/>
    <col min="1025" max="1025" width="8.44140625" style="806" customWidth="1"/>
    <col min="1026" max="1026" width="32.77734375" style="806" customWidth="1"/>
    <col min="1027" max="1027" width="9.33203125" style="806" bestFit="1" customWidth="1"/>
    <col min="1028" max="1028" width="8.6640625" style="806" bestFit="1" customWidth="1"/>
    <col min="1029" max="1029" width="10.109375" style="806" bestFit="1" customWidth="1"/>
    <col min="1030" max="1030" width="11.88671875" style="806" customWidth="1"/>
    <col min="1031" max="1031" width="9.33203125" style="806" bestFit="1" customWidth="1"/>
    <col min="1032" max="1032" width="8.6640625" style="806" bestFit="1" customWidth="1"/>
    <col min="1033" max="1033" width="10.109375" style="806" bestFit="1" customWidth="1"/>
    <col min="1034" max="1034" width="11.77734375" style="806" customWidth="1"/>
    <col min="1035" max="1035" width="9.33203125" style="806" bestFit="1" customWidth="1"/>
    <col min="1036" max="1036" width="8.6640625" style="806" bestFit="1" customWidth="1"/>
    <col min="1037" max="1037" width="10.109375" style="806" bestFit="1" customWidth="1"/>
    <col min="1038" max="1038" width="12.88671875" style="806" customWidth="1"/>
    <col min="1039" max="1042" width="8.77734375" style="806" customWidth="1"/>
    <col min="1043" max="1280" width="8.33203125" style="806"/>
    <col min="1281" max="1281" width="8.44140625" style="806" customWidth="1"/>
    <col min="1282" max="1282" width="32.77734375" style="806" customWidth="1"/>
    <col min="1283" max="1283" width="9.33203125" style="806" bestFit="1" customWidth="1"/>
    <col min="1284" max="1284" width="8.6640625" style="806" bestFit="1" customWidth="1"/>
    <col min="1285" max="1285" width="10.109375" style="806" bestFit="1" customWidth="1"/>
    <col min="1286" max="1286" width="11.88671875" style="806" customWidth="1"/>
    <col min="1287" max="1287" width="9.33203125" style="806" bestFit="1" customWidth="1"/>
    <col min="1288" max="1288" width="8.6640625" style="806" bestFit="1" customWidth="1"/>
    <col min="1289" max="1289" width="10.109375" style="806" bestFit="1" customWidth="1"/>
    <col min="1290" max="1290" width="11.77734375" style="806" customWidth="1"/>
    <col min="1291" max="1291" width="9.33203125" style="806" bestFit="1" customWidth="1"/>
    <col min="1292" max="1292" width="8.6640625" style="806" bestFit="1" customWidth="1"/>
    <col min="1293" max="1293" width="10.109375" style="806" bestFit="1" customWidth="1"/>
    <col min="1294" max="1294" width="12.88671875" style="806" customWidth="1"/>
    <col min="1295" max="1298" width="8.77734375" style="806" customWidth="1"/>
    <col min="1299" max="1536" width="8.33203125" style="806"/>
    <col min="1537" max="1537" width="8.44140625" style="806" customWidth="1"/>
    <col min="1538" max="1538" width="32.77734375" style="806" customWidth="1"/>
    <col min="1539" max="1539" width="9.33203125" style="806" bestFit="1" customWidth="1"/>
    <col min="1540" max="1540" width="8.6640625" style="806" bestFit="1" customWidth="1"/>
    <col min="1541" max="1541" width="10.109375" style="806" bestFit="1" customWidth="1"/>
    <col min="1542" max="1542" width="11.88671875" style="806" customWidth="1"/>
    <col min="1543" max="1543" width="9.33203125" style="806" bestFit="1" customWidth="1"/>
    <col min="1544" max="1544" width="8.6640625" style="806" bestFit="1" customWidth="1"/>
    <col min="1545" max="1545" width="10.109375" style="806" bestFit="1" customWidth="1"/>
    <col min="1546" max="1546" width="11.77734375" style="806" customWidth="1"/>
    <col min="1547" max="1547" width="9.33203125" style="806" bestFit="1" customWidth="1"/>
    <col min="1548" max="1548" width="8.6640625" style="806" bestFit="1" customWidth="1"/>
    <col min="1549" max="1549" width="10.109375" style="806" bestFit="1" customWidth="1"/>
    <col min="1550" max="1550" width="12.88671875" style="806" customWidth="1"/>
    <col min="1551" max="1554" width="8.77734375" style="806" customWidth="1"/>
    <col min="1555" max="1792" width="8.33203125" style="806"/>
    <col min="1793" max="1793" width="8.44140625" style="806" customWidth="1"/>
    <col min="1794" max="1794" width="32.77734375" style="806" customWidth="1"/>
    <col min="1795" max="1795" width="9.33203125" style="806" bestFit="1" customWidth="1"/>
    <col min="1796" max="1796" width="8.6640625" style="806" bestFit="1" customWidth="1"/>
    <col min="1797" max="1797" width="10.109375" style="806" bestFit="1" customWidth="1"/>
    <col min="1798" max="1798" width="11.88671875" style="806" customWidth="1"/>
    <col min="1799" max="1799" width="9.33203125" style="806" bestFit="1" customWidth="1"/>
    <col min="1800" max="1800" width="8.6640625" style="806" bestFit="1" customWidth="1"/>
    <col min="1801" max="1801" width="10.109375" style="806" bestFit="1" customWidth="1"/>
    <col min="1802" max="1802" width="11.77734375" style="806" customWidth="1"/>
    <col min="1803" max="1803" width="9.33203125" style="806" bestFit="1" customWidth="1"/>
    <col min="1804" max="1804" width="8.6640625" style="806" bestFit="1" customWidth="1"/>
    <col min="1805" max="1805" width="10.109375" style="806" bestFit="1" customWidth="1"/>
    <col min="1806" max="1806" width="12.88671875" style="806" customWidth="1"/>
    <col min="1807" max="1810" width="8.77734375" style="806" customWidth="1"/>
    <col min="1811" max="2048" width="8.33203125" style="806"/>
    <col min="2049" max="2049" width="8.44140625" style="806" customWidth="1"/>
    <col min="2050" max="2050" width="32.77734375" style="806" customWidth="1"/>
    <col min="2051" max="2051" width="9.33203125" style="806" bestFit="1" customWidth="1"/>
    <col min="2052" max="2052" width="8.6640625" style="806" bestFit="1" customWidth="1"/>
    <col min="2053" max="2053" width="10.109375" style="806" bestFit="1" customWidth="1"/>
    <col min="2054" max="2054" width="11.88671875" style="806" customWidth="1"/>
    <col min="2055" max="2055" width="9.33203125" style="806" bestFit="1" customWidth="1"/>
    <col min="2056" max="2056" width="8.6640625" style="806" bestFit="1" customWidth="1"/>
    <col min="2057" max="2057" width="10.109375" style="806" bestFit="1" customWidth="1"/>
    <col min="2058" max="2058" width="11.77734375" style="806" customWidth="1"/>
    <col min="2059" max="2059" width="9.33203125" style="806" bestFit="1" customWidth="1"/>
    <col min="2060" max="2060" width="8.6640625" style="806" bestFit="1" customWidth="1"/>
    <col min="2061" max="2061" width="10.109375" style="806" bestFit="1" customWidth="1"/>
    <col min="2062" max="2062" width="12.88671875" style="806" customWidth="1"/>
    <col min="2063" max="2066" width="8.77734375" style="806" customWidth="1"/>
    <col min="2067" max="2304" width="8.33203125" style="806"/>
    <col min="2305" max="2305" width="8.44140625" style="806" customWidth="1"/>
    <col min="2306" max="2306" width="32.77734375" style="806" customWidth="1"/>
    <col min="2307" max="2307" width="9.33203125" style="806" bestFit="1" customWidth="1"/>
    <col min="2308" max="2308" width="8.6640625" style="806" bestFit="1" customWidth="1"/>
    <col min="2309" max="2309" width="10.109375" style="806" bestFit="1" customWidth="1"/>
    <col min="2310" max="2310" width="11.88671875" style="806" customWidth="1"/>
    <col min="2311" max="2311" width="9.33203125" style="806" bestFit="1" customWidth="1"/>
    <col min="2312" max="2312" width="8.6640625" style="806" bestFit="1" customWidth="1"/>
    <col min="2313" max="2313" width="10.109375" style="806" bestFit="1" customWidth="1"/>
    <col min="2314" max="2314" width="11.77734375" style="806" customWidth="1"/>
    <col min="2315" max="2315" width="9.33203125" style="806" bestFit="1" customWidth="1"/>
    <col min="2316" max="2316" width="8.6640625" style="806" bestFit="1" customWidth="1"/>
    <col min="2317" max="2317" width="10.109375" style="806" bestFit="1" customWidth="1"/>
    <col min="2318" max="2318" width="12.88671875" style="806" customWidth="1"/>
    <col min="2319" max="2322" width="8.77734375" style="806" customWidth="1"/>
    <col min="2323" max="2560" width="8.33203125" style="806"/>
    <col min="2561" max="2561" width="8.44140625" style="806" customWidth="1"/>
    <col min="2562" max="2562" width="32.77734375" style="806" customWidth="1"/>
    <col min="2563" max="2563" width="9.33203125" style="806" bestFit="1" customWidth="1"/>
    <col min="2564" max="2564" width="8.6640625" style="806" bestFit="1" customWidth="1"/>
    <col min="2565" max="2565" width="10.109375" style="806" bestFit="1" customWidth="1"/>
    <col min="2566" max="2566" width="11.88671875" style="806" customWidth="1"/>
    <col min="2567" max="2567" width="9.33203125" style="806" bestFit="1" customWidth="1"/>
    <col min="2568" max="2568" width="8.6640625" style="806" bestFit="1" customWidth="1"/>
    <col min="2569" max="2569" width="10.109375" style="806" bestFit="1" customWidth="1"/>
    <col min="2570" max="2570" width="11.77734375" style="806" customWidth="1"/>
    <col min="2571" max="2571" width="9.33203125" style="806" bestFit="1" customWidth="1"/>
    <col min="2572" max="2572" width="8.6640625" style="806" bestFit="1" customWidth="1"/>
    <col min="2573" max="2573" width="10.109375" style="806" bestFit="1" customWidth="1"/>
    <col min="2574" max="2574" width="12.88671875" style="806" customWidth="1"/>
    <col min="2575" max="2578" width="8.77734375" style="806" customWidth="1"/>
    <col min="2579" max="2816" width="8.33203125" style="806"/>
    <col min="2817" max="2817" width="8.44140625" style="806" customWidth="1"/>
    <col min="2818" max="2818" width="32.77734375" style="806" customWidth="1"/>
    <col min="2819" max="2819" width="9.33203125" style="806" bestFit="1" customWidth="1"/>
    <col min="2820" max="2820" width="8.6640625" style="806" bestFit="1" customWidth="1"/>
    <col min="2821" max="2821" width="10.109375" style="806" bestFit="1" customWidth="1"/>
    <col min="2822" max="2822" width="11.88671875" style="806" customWidth="1"/>
    <col min="2823" max="2823" width="9.33203125" style="806" bestFit="1" customWidth="1"/>
    <col min="2824" max="2824" width="8.6640625" style="806" bestFit="1" customWidth="1"/>
    <col min="2825" max="2825" width="10.109375" style="806" bestFit="1" customWidth="1"/>
    <col min="2826" max="2826" width="11.77734375" style="806" customWidth="1"/>
    <col min="2827" max="2827" width="9.33203125" style="806" bestFit="1" customWidth="1"/>
    <col min="2828" max="2828" width="8.6640625" style="806" bestFit="1" customWidth="1"/>
    <col min="2829" max="2829" width="10.109375" style="806" bestFit="1" customWidth="1"/>
    <col min="2830" max="2830" width="12.88671875" style="806" customWidth="1"/>
    <col min="2831" max="2834" width="8.77734375" style="806" customWidth="1"/>
    <col min="2835" max="3072" width="8.33203125" style="806"/>
    <col min="3073" max="3073" width="8.44140625" style="806" customWidth="1"/>
    <col min="3074" max="3074" width="32.77734375" style="806" customWidth="1"/>
    <col min="3075" max="3075" width="9.33203125" style="806" bestFit="1" customWidth="1"/>
    <col min="3076" max="3076" width="8.6640625" style="806" bestFit="1" customWidth="1"/>
    <col min="3077" max="3077" width="10.109375" style="806" bestFit="1" customWidth="1"/>
    <col min="3078" max="3078" width="11.88671875" style="806" customWidth="1"/>
    <col min="3079" max="3079" width="9.33203125" style="806" bestFit="1" customWidth="1"/>
    <col min="3080" max="3080" width="8.6640625" style="806" bestFit="1" customWidth="1"/>
    <col min="3081" max="3081" width="10.109375" style="806" bestFit="1" customWidth="1"/>
    <col min="3082" max="3082" width="11.77734375" style="806" customWidth="1"/>
    <col min="3083" max="3083" width="9.33203125" style="806" bestFit="1" customWidth="1"/>
    <col min="3084" max="3084" width="8.6640625" style="806" bestFit="1" customWidth="1"/>
    <col min="3085" max="3085" width="10.109375" style="806" bestFit="1" customWidth="1"/>
    <col min="3086" max="3086" width="12.88671875" style="806" customWidth="1"/>
    <col min="3087" max="3090" width="8.77734375" style="806" customWidth="1"/>
    <col min="3091" max="3328" width="8.33203125" style="806"/>
    <col min="3329" max="3329" width="8.44140625" style="806" customWidth="1"/>
    <col min="3330" max="3330" width="32.77734375" style="806" customWidth="1"/>
    <col min="3331" max="3331" width="9.33203125" style="806" bestFit="1" customWidth="1"/>
    <col min="3332" max="3332" width="8.6640625" style="806" bestFit="1" customWidth="1"/>
    <col min="3333" max="3333" width="10.109375" style="806" bestFit="1" customWidth="1"/>
    <col min="3334" max="3334" width="11.88671875" style="806" customWidth="1"/>
    <col min="3335" max="3335" width="9.33203125" style="806" bestFit="1" customWidth="1"/>
    <col min="3336" max="3336" width="8.6640625" style="806" bestFit="1" customWidth="1"/>
    <col min="3337" max="3337" width="10.109375" style="806" bestFit="1" customWidth="1"/>
    <col min="3338" max="3338" width="11.77734375" style="806" customWidth="1"/>
    <col min="3339" max="3339" width="9.33203125" style="806" bestFit="1" customWidth="1"/>
    <col min="3340" max="3340" width="8.6640625" style="806" bestFit="1" customWidth="1"/>
    <col min="3341" max="3341" width="10.109375" style="806" bestFit="1" customWidth="1"/>
    <col min="3342" max="3342" width="12.88671875" style="806" customWidth="1"/>
    <col min="3343" max="3346" width="8.77734375" style="806" customWidth="1"/>
    <col min="3347" max="3584" width="8.33203125" style="806"/>
    <col min="3585" max="3585" width="8.44140625" style="806" customWidth="1"/>
    <col min="3586" max="3586" width="32.77734375" style="806" customWidth="1"/>
    <col min="3587" max="3587" width="9.33203125" style="806" bestFit="1" customWidth="1"/>
    <col min="3588" max="3588" width="8.6640625" style="806" bestFit="1" customWidth="1"/>
    <col min="3589" max="3589" width="10.109375" style="806" bestFit="1" customWidth="1"/>
    <col min="3590" max="3590" width="11.88671875" style="806" customWidth="1"/>
    <col min="3591" max="3591" width="9.33203125" style="806" bestFit="1" customWidth="1"/>
    <col min="3592" max="3592" width="8.6640625" style="806" bestFit="1" customWidth="1"/>
    <col min="3593" max="3593" width="10.109375" style="806" bestFit="1" customWidth="1"/>
    <col min="3594" max="3594" width="11.77734375" style="806" customWidth="1"/>
    <col min="3595" max="3595" width="9.33203125" style="806" bestFit="1" customWidth="1"/>
    <col min="3596" max="3596" width="8.6640625" style="806" bestFit="1" customWidth="1"/>
    <col min="3597" max="3597" width="10.109375" style="806" bestFit="1" customWidth="1"/>
    <col min="3598" max="3598" width="12.88671875" style="806" customWidth="1"/>
    <col min="3599" max="3602" width="8.77734375" style="806" customWidth="1"/>
    <col min="3603" max="3840" width="8.33203125" style="806"/>
    <col min="3841" max="3841" width="8.44140625" style="806" customWidth="1"/>
    <col min="3842" max="3842" width="32.77734375" style="806" customWidth="1"/>
    <col min="3843" max="3843" width="9.33203125" style="806" bestFit="1" customWidth="1"/>
    <col min="3844" max="3844" width="8.6640625" style="806" bestFit="1" customWidth="1"/>
    <col min="3845" max="3845" width="10.109375" style="806" bestFit="1" customWidth="1"/>
    <col min="3846" max="3846" width="11.88671875" style="806" customWidth="1"/>
    <col min="3847" max="3847" width="9.33203125" style="806" bestFit="1" customWidth="1"/>
    <col min="3848" max="3848" width="8.6640625" style="806" bestFit="1" customWidth="1"/>
    <col min="3849" max="3849" width="10.109375" style="806" bestFit="1" customWidth="1"/>
    <col min="3850" max="3850" width="11.77734375" style="806" customWidth="1"/>
    <col min="3851" max="3851" width="9.33203125" style="806" bestFit="1" customWidth="1"/>
    <col min="3852" max="3852" width="8.6640625" style="806" bestFit="1" customWidth="1"/>
    <col min="3853" max="3853" width="10.109375" style="806" bestFit="1" customWidth="1"/>
    <col min="3854" max="3854" width="12.88671875" style="806" customWidth="1"/>
    <col min="3855" max="3858" width="8.77734375" style="806" customWidth="1"/>
    <col min="3859" max="4096" width="8.33203125" style="806"/>
    <col min="4097" max="4097" width="8.44140625" style="806" customWidth="1"/>
    <col min="4098" max="4098" width="32.77734375" style="806" customWidth="1"/>
    <col min="4099" max="4099" width="9.33203125" style="806" bestFit="1" customWidth="1"/>
    <col min="4100" max="4100" width="8.6640625" style="806" bestFit="1" customWidth="1"/>
    <col min="4101" max="4101" width="10.109375" style="806" bestFit="1" customWidth="1"/>
    <col min="4102" max="4102" width="11.88671875" style="806" customWidth="1"/>
    <col min="4103" max="4103" width="9.33203125" style="806" bestFit="1" customWidth="1"/>
    <col min="4104" max="4104" width="8.6640625" style="806" bestFit="1" customWidth="1"/>
    <col min="4105" max="4105" width="10.109375" style="806" bestFit="1" customWidth="1"/>
    <col min="4106" max="4106" width="11.77734375" style="806" customWidth="1"/>
    <col min="4107" max="4107" width="9.33203125" style="806" bestFit="1" customWidth="1"/>
    <col min="4108" max="4108" width="8.6640625" style="806" bestFit="1" customWidth="1"/>
    <col min="4109" max="4109" width="10.109375" style="806" bestFit="1" customWidth="1"/>
    <col min="4110" max="4110" width="12.88671875" style="806" customWidth="1"/>
    <col min="4111" max="4114" width="8.77734375" style="806" customWidth="1"/>
    <col min="4115" max="4352" width="8.33203125" style="806"/>
    <col min="4353" max="4353" width="8.44140625" style="806" customWidth="1"/>
    <col min="4354" max="4354" width="32.77734375" style="806" customWidth="1"/>
    <col min="4355" max="4355" width="9.33203125" style="806" bestFit="1" customWidth="1"/>
    <col min="4356" max="4356" width="8.6640625" style="806" bestFit="1" customWidth="1"/>
    <col min="4357" max="4357" width="10.109375" style="806" bestFit="1" customWidth="1"/>
    <col min="4358" max="4358" width="11.88671875" style="806" customWidth="1"/>
    <col min="4359" max="4359" width="9.33203125" style="806" bestFit="1" customWidth="1"/>
    <col min="4360" max="4360" width="8.6640625" style="806" bestFit="1" customWidth="1"/>
    <col min="4361" max="4361" width="10.109375" style="806" bestFit="1" customWidth="1"/>
    <col min="4362" max="4362" width="11.77734375" style="806" customWidth="1"/>
    <col min="4363" max="4363" width="9.33203125" style="806" bestFit="1" customWidth="1"/>
    <col min="4364" max="4364" width="8.6640625" style="806" bestFit="1" customWidth="1"/>
    <col min="4365" max="4365" width="10.109375" style="806" bestFit="1" customWidth="1"/>
    <col min="4366" max="4366" width="12.88671875" style="806" customWidth="1"/>
    <col min="4367" max="4370" width="8.77734375" style="806" customWidth="1"/>
    <col min="4371" max="4608" width="8.33203125" style="806"/>
    <col min="4609" max="4609" width="8.44140625" style="806" customWidth="1"/>
    <col min="4610" max="4610" width="32.77734375" style="806" customWidth="1"/>
    <col min="4611" max="4611" width="9.33203125" style="806" bestFit="1" customWidth="1"/>
    <col min="4612" max="4612" width="8.6640625" style="806" bestFit="1" customWidth="1"/>
    <col min="4613" max="4613" width="10.109375" style="806" bestFit="1" customWidth="1"/>
    <col min="4614" max="4614" width="11.88671875" style="806" customWidth="1"/>
    <col min="4615" max="4615" width="9.33203125" style="806" bestFit="1" customWidth="1"/>
    <col min="4616" max="4616" width="8.6640625" style="806" bestFit="1" customWidth="1"/>
    <col min="4617" max="4617" width="10.109375" style="806" bestFit="1" customWidth="1"/>
    <col min="4618" max="4618" width="11.77734375" style="806" customWidth="1"/>
    <col min="4619" max="4619" width="9.33203125" style="806" bestFit="1" customWidth="1"/>
    <col min="4620" max="4620" width="8.6640625" style="806" bestFit="1" customWidth="1"/>
    <col min="4621" max="4621" width="10.109375" style="806" bestFit="1" customWidth="1"/>
    <col min="4622" max="4622" width="12.88671875" style="806" customWidth="1"/>
    <col min="4623" max="4626" width="8.77734375" style="806" customWidth="1"/>
    <col min="4627" max="4864" width="8.33203125" style="806"/>
    <col min="4865" max="4865" width="8.44140625" style="806" customWidth="1"/>
    <col min="4866" max="4866" width="32.77734375" style="806" customWidth="1"/>
    <col min="4867" max="4867" width="9.33203125" style="806" bestFit="1" customWidth="1"/>
    <col min="4868" max="4868" width="8.6640625" style="806" bestFit="1" customWidth="1"/>
    <col min="4869" max="4869" width="10.109375" style="806" bestFit="1" customWidth="1"/>
    <col min="4870" max="4870" width="11.88671875" style="806" customWidth="1"/>
    <col min="4871" max="4871" width="9.33203125" style="806" bestFit="1" customWidth="1"/>
    <col min="4872" max="4872" width="8.6640625" style="806" bestFit="1" customWidth="1"/>
    <col min="4873" max="4873" width="10.109375" style="806" bestFit="1" customWidth="1"/>
    <col min="4874" max="4874" width="11.77734375" style="806" customWidth="1"/>
    <col min="4875" max="4875" width="9.33203125" style="806" bestFit="1" customWidth="1"/>
    <col min="4876" max="4876" width="8.6640625" style="806" bestFit="1" customWidth="1"/>
    <col min="4877" max="4877" width="10.109375" style="806" bestFit="1" customWidth="1"/>
    <col min="4878" max="4878" width="12.88671875" style="806" customWidth="1"/>
    <col min="4879" max="4882" width="8.77734375" style="806" customWidth="1"/>
    <col min="4883" max="5120" width="8.33203125" style="806"/>
    <col min="5121" max="5121" width="8.44140625" style="806" customWidth="1"/>
    <col min="5122" max="5122" width="32.77734375" style="806" customWidth="1"/>
    <col min="5123" max="5123" width="9.33203125" style="806" bestFit="1" customWidth="1"/>
    <col min="5124" max="5124" width="8.6640625" style="806" bestFit="1" customWidth="1"/>
    <col min="5125" max="5125" width="10.109375" style="806" bestFit="1" customWidth="1"/>
    <col min="5126" max="5126" width="11.88671875" style="806" customWidth="1"/>
    <col min="5127" max="5127" width="9.33203125" style="806" bestFit="1" customWidth="1"/>
    <col min="5128" max="5128" width="8.6640625" style="806" bestFit="1" customWidth="1"/>
    <col min="5129" max="5129" width="10.109375" style="806" bestFit="1" customWidth="1"/>
    <col min="5130" max="5130" width="11.77734375" style="806" customWidth="1"/>
    <col min="5131" max="5131" width="9.33203125" style="806" bestFit="1" customWidth="1"/>
    <col min="5132" max="5132" width="8.6640625" style="806" bestFit="1" customWidth="1"/>
    <col min="5133" max="5133" width="10.109375" style="806" bestFit="1" customWidth="1"/>
    <col min="5134" max="5134" width="12.88671875" style="806" customWidth="1"/>
    <col min="5135" max="5138" width="8.77734375" style="806" customWidth="1"/>
    <col min="5139" max="5376" width="8.33203125" style="806"/>
    <col min="5377" max="5377" width="8.44140625" style="806" customWidth="1"/>
    <col min="5378" max="5378" width="32.77734375" style="806" customWidth="1"/>
    <col min="5379" max="5379" width="9.33203125" style="806" bestFit="1" customWidth="1"/>
    <col min="5380" max="5380" width="8.6640625" style="806" bestFit="1" customWidth="1"/>
    <col min="5381" max="5381" width="10.109375" style="806" bestFit="1" customWidth="1"/>
    <col min="5382" max="5382" width="11.88671875" style="806" customWidth="1"/>
    <col min="5383" max="5383" width="9.33203125" style="806" bestFit="1" customWidth="1"/>
    <col min="5384" max="5384" width="8.6640625" style="806" bestFit="1" customWidth="1"/>
    <col min="5385" max="5385" width="10.109375" style="806" bestFit="1" customWidth="1"/>
    <col min="5386" max="5386" width="11.77734375" style="806" customWidth="1"/>
    <col min="5387" max="5387" width="9.33203125" style="806" bestFit="1" customWidth="1"/>
    <col min="5388" max="5388" width="8.6640625" style="806" bestFit="1" customWidth="1"/>
    <col min="5389" max="5389" width="10.109375" style="806" bestFit="1" customWidth="1"/>
    <col min="5390" max="5390" width="12.88671875" style="806" customWidth="1"/>
    <col min="5391" max="5394" width="8.77734375" style="806" customWidth="1"/>
    <col min="5395" max="5632" width="8.33203125" style="806"/>
    <col min="5633" max="5633" width="8.44140625" style="806" customWidth="1"/>
    <col min="5634" max="5634" width="32.77734375" style="806" customWidth="1"/>
    <col min="5635" max="5635" width="9.33203125" style="806" bestFit="1" customWidth="1"/>
    <col min="5636" max="5636" width="8.6640625" style="806" bestFit="1" customWidth="1"/>
    <col min="5637" max="5637" width="10.109375" style="806" bestFit="1" customWidth="1"/>
    <col min="5638" max="5638" width="11.88671875" style="806" customWidth="1"/>
    <col min="5639" max="5639" width="9.33203125" style="806" bestFit="1" customWidth="1"/>
    <col min="5640" max="5640" width="8.6640625" style="806" bestFit="1" customWidth="1"/>
    <col min="5641" max="5641" width="10.109375" style="806" bestFit="1" customWidth="1"/>
    <col min="5642" max="5642" width="11.77734375" style="806" customWidth="1"/>
    <col min="5643" max="5643" width="9.33203125" style="806" bestFit="1" customWidth="1"/>
    <col min="5644" max="5644" width="8.6640625" style="806" bestFit="1" customWidth="1"/>
    <col min="5645" max="5645" width="10.109375" style="806" bestFit="1" customWidth="1"/>
    <col min="5646" max="5646" width="12.88671875" style="806" customWidth="1"/>
    <col min="5647" max="5650" width="8.77734375" style="806" customWidth="1"/>
    <col min="5651" max="5888" width="8.33203125" style="806"/>
    <col min="5889" max="5889" width="8.44140625" style="806" customWidth="1"/>
    <col min="5890" max="5890" width="32.77734375" style="806" customWidth="1"/>
    <col min="5891" max="5891" width="9.33203125" style="806" bestFit="1" customWidth="1"/>
    <col min="5892" max="5892" width="8.6640625" style="806" bestFit="1" customWidth="1"/>
    <col min="5893" max="5893" width="10.109375" style="806" bestFit="1" customWidth="1"/>
    <col min="5894" max="5894" width="11.88671875" style="806" customWidth="1"/>
    <col min="5895" max="5895" width="9.33203125" style="806" bestFit="1" customWidth="1"/>
    <col min="5896" max="5896" width="8.6640625" style="806" bestFit="1" customWidth="1"/>
    <col min="5897" max="5897" width="10.109375" style="806" bestFit="1" customWidth="1"/>
    <col min="5898" max="5898" width="11.77734375" style="806" customWidth="1"/>
    <col min="5899" max="5899" width="9.33203125" style="806" bestFit="1" customWidth="1"/>
    <col min="5900" max="5900" width="8.6640625" style="806" bestFit="1" customWidth="1"/>
    <col min="5901" max="5901" width="10.109375" style="806" bestFit="1" customWidth="1"/>
    <col min="5902" max="5902" width="12.88671875" style="806" customWidth="1"/>
    <col min="5903" max="5906" width="8.77734375" style="806" customWidth="1"/>
    <col min="5907" max="6144" width="8.33203125" style="806"/>
    <col min="6145" max="6145" width="8.44140625" style="806" customWidth="1"/>
    <col min="6146" max="6146" width="32.77734375" style="806" customWidth="1"/>
    <col min="6147" max="6147" width="9.33203125" style="806" bestFit="1" customWidth="1"/>
    <col min="6148" max="6148" width="8.6640625" style="806" bestFit="1" customWidth="1"/>
    <col min="6149" max="6149" width="10.109375" style="806" bestFit="1" customWidth="1"/>
    <col min="6150" max="6150" width="11.88671875" style="806" customWidth="1"/>
    <col min="6151" max="6151" width="9.33203125" style="806" bestFit="1" customWidth="1"/>
    <col min="6152" max="6152" width="8.6640625" style="806" bestFit="1" customWidth="1"/>
    <col min="6153" max="6153" width="10.109375" style="806" bestFit="1" customWidth="1"/>
    <col min="6154" max="6154" width="11.77734375" style="806" customWidth="1"/>
    <col min="6155" max="6155" width="9.33203125" style="806" bestFit="1" customWidth="1"/>
    <col min="6156" max="6156" width="8.6640625" style="806" bestFit="1" customWidth="1"/>
    <col min="6157" max="6157" width="10.109375" style="806" bestFit="1" customWidth="1"/>
    <col min="6158" max="6158" width="12.88671875" style="806" customWidth="1"/>
    <col min="6159" max="6162" width="8.77734375" style="806" customWidth="1"/>
    <col min="6163" max="6400" width="8.33203125" style="806"/>
    <col min="6401" max="6401" width="8.44140625" style="806" customWidth="1"/>
    <col min="6402" max="6402" width="32.77734375" style="806" customWidth="1"/>
    <col min="6403" max="6403" width="9.33203125" style="806" bestFit="1" customWidth="1"/>
    <col min="6404" max="6404" width="8.6640625" style="806" bestFit="1" customWidth="1"/>
    <col min="6405" max="6405" width="10.109375" style="806" bestFit="1" customWidth="1"/>
    <col min="6406" max="6406" width="11.88671875" style="806" customWidth="1"/>
    <col min="6407" max="6407" width="9.33203125" style="806" bestFit="1" customWidth="1"/>
    <col min="6408" max="6408" width="8.6640625" style="806" bestFit="1" customWidth="1"/>
    <col min="6409" max="6409" width="10.109375" style="806" bestFit="1" customWidth="1"/>
    <col min="6410" max="6410" width="11.77734375" style="806" customWidth="1"/>
    <col min="6411" max="6411" width="9.33203125" style="806" bestFit="1" customWidth="1"/>
    <col min="6412" max="6412" width="8.6640625" style="806" bestFit="1" customWidth="1"/>
    <col min="6413" max="6413" width="10.109375" style="806" bestFit="1" customWidth="1"/>
    <col min="6414" max="6414" width="12.88671875" style="806" customWidth="1"/>
    <col min="6415" max="6418" width="8.77734375" style="806" customWidth="1"/>
    <col min="6419" max="6656" width="8.33203125" style="806"/>
    <col min="6657" max="6657" width="8.44140625" style="806" customWidth="1"/>
    <col min="6658" max="6658" width="32.77734375" style="806" customWidth="1"/>
    <col min="6659" max="6659" width="9.33203125" style="806" bestFit="1" customWidth="1"/>
    <col min="6660" max="6660" width="8.6640625" style="806" bestFit="1" customWidth="1"/>
    <col min="6661" max="6661" width="10.109375" style="806" bestFit="1" customWidth="1"/>
    <col min="6662" max="6662" width="11.88671875" style="806" customWidth="1"/>
    <col min="6663" max="6663" width="9.33203125" style="806" bestFit="1" customWidth="1"/>
    <col min="6664" max="6664" width="8.6640625" style="806" bestFit="1" customWidth="1"/>
    <col min="6665" max="6665" width="10.109375" style="806" bestFit="1" customWidth="1"/>
    <col min="6666" max="6666" width="11.77734375" style="806" customWidth="1"/>
    <col min="6667" max="6667" width="9.33203125" style="806" bestFit="1" customWidth="1"/>
    <col min="6668" max="6668" width="8.6640625" style="806" bestFit="1" customWidth="1"/>
    <col min="6669" max="6669" width="10.109375" style="806" bestFit="1" customWidth="1"/>
    <col min="6670" max="6670" width="12.88671875" style="806" customWidth="1"/>
    <col min="6671" max="6674" width="8.77734375" style="806" customWidth="1"/>
    <col min="6675" max="6912" width="8.33203125" style="806"/>
    <col min="6913" max="6913" width="8.44140625" style="806" customWidth="1"/>
    <col min="6914" max="6914" width="32.77734375" style="806" customWidth="1"/>
    <col min="6915" max="6915" width="9.33203125" style="806" bestFit="1" customWidth="1"/>
    <col min="6916" max="6916" width="8.6640625" style="806" bestFit="1" customWidth="1"/>
    <col min="6917" max="6917" width="10.109375" style="806" bestFit="1" customWidth="1"/>
    <col min="6918" max="6918" width="11.88671875" style="806" customWidth="1"/>
    <col min="6919" max="6919" width="9.33203125" style="806" bestFit="1" customWidth="1"/>
    <col min="6920" max="6920" width="8.6640625" style="806" bestFit="1" customWidth="1"/>
    <col min="6921" max="6921" width="10.109375" style="806" bestFit="1" customWidth="1"/>
    <col min="6922" max="6922" width="11.77734375" style="806" customWidth="1"/>
    <col min="6923" max="6923" width="9.33203125" style="806" bestFit="1" customWidth="1"/>
    <col min="6924" max="6924" width="8.6640625" style="806" bestFit="1" customWidth="1"/>
    <col min="6925" max="6925" width="10.109375" style="806" bestFit="1" customWidth="1"/>
    <col min="6926" max="6926" width="12.88671875" style="806" customWidth="1"/>
    <col min="6927" max="6930" width="8.77734375" style="806" customWidth="1"/>
    <col min="6931" max="7168" width="8.33203125" style="806"/>
    <col min="7169" max="7169" width="8.44140625" style="806" customWidth="1"/>
    <col min="7170" max="7170" width="32.77734375" style="806" customWidth="1"/>
    <col min="7171" max="7171" width="9.33203125" style="806" bestFit="1" customWidth="1"/>
    <col min="7172" max="7172" width="8.6640625" style="806" bestFit="1" customWidth="1"/>
    <col min="7173" max="7173" width="10.109375" style="806" bestFit="1" customWidth="1"/>
    <col min="7174" max="7174" width="11.88671875" style="806" customWidth="1"/>
    <col min="7175" max="7175" width="9.33203125" style="806" bestFit="1" customWidth="1"/>
    <col min="7176" max="7176" width="8.6640625" style="806" bestFit="1" customWidth="1"/>
    <col min="7177" max="7177" width="10.109375" style="806" bestFit="1" customWidth="1"/>
    <col min="7178" max="7178" width="11.77734375" style="806" customWidth="1"/>
    <col min="7179" max="7179" width="9.33203125" style="806" bestFit="1" customWidth="1"/>
    <col min="7180" max="7180" width="8.6640625" style="806" bestFit="1" customWidth="1"/>
    <col min="7181" max="7181" width="10.109375" style="806" bestFit="1" customWidth="1"/>
    <col min="7182" max="7182" width="12.88671875" style="806" customWidth="1"/>
    <col min="7183" max="7186" width="8.77734375" style="806" customWidth="1"/>
    <col min="7187" max="7424" width="8.33203125" style="806"/>
    <col min="7425" max="7425" width="8.44140625" style="806" customWidth="1"/>
    <col min="7426" max="7426" width="32.77734375" style="806" customWidth="1"/>
    <col min="7427" max="7427" width="9.33203125" style="806" bestFit="1" customWidth="1"/>
    <col min="7428" max="7428" width="8.6640625" style="806" bestFit="1" customWidth="1"/>
    <col min="7429" max="7429" width="10.109375" style="806" bestFit="1" customWidth="1"/>
    <col min="7430" max="7430" width="11.88671875" style="806" customWidth="1"/>
    <col min="7431" max="7431" width="9.33203125" style="806" bestFit="1" customWidth="1"/>
    <col min="7432" max="7432" width="8.6640625" style="806" bestFit="1" customWidth="1"/>
    <col min="7433" max="7433" width="10.109375" style="806" bestFit="1" customWidth="1"/>
    <col min="7434" max="7434" width="11.77734375" style="806" customWidth="1"/>
    <col min="7435" max="7435" width="9.33203125" style="806" bestFit="1" customWidth="1"/>
    <col min="7436" max="7436" width="8.6640625" style="806" bestFit="1" customWidth="1"/>
    <col min="7437" max="7437" width="10.109375" style="806" bestFit="1" customWidth="1"/>
    <col min="7438" max="7438" width="12.88671875" style="806" customWidth="1"/>
    <col min="7439" max="7442" width="8.77734375" style="806" customWidth="1"/>
    <col min="7443" max="7680" width="8.33203125" style="806"/>
    <col min="7681" max="7681" width="8.44140625" style="806" customWidth="1"/>
    <col min="7682" max="7682" width="32.77734375" style="806" customWidth="1"/>
    <col min="7683" max="7683" width="9.33203125" style="806" bestFit="1" customWidth="1"/>
    <col min="7684" max="7684" width="8.6640625" style="806" bestFit="1" customWidth="1"/>
    <col min="7685" max="7685" width="10.109375" style="806" bestFit="1" customWidth="1"/>
    <col min="7686" max="7686" width="11.88671875" style="806" customWidth="1"/>
    <col min="7687" max="7687" width="9.33203125" style="806" bestFit="1" customWidth="1"/>
    <col min="7688" max="7688" width="8.6640625" style="806" bestFit="1" customWidth="1"/>
    <col min="7689" max="7689" width="10.109375" style="806" bestFit="1" customWidth="1"/>
    <col min="7690" max="7690" width="11.77734375" style="806" customWidth="1"/>
    <col min="7691" max="7691" width="9.33203125" style="806" bestFit="1" customWidth="1"/>
    <col min="7692" max="7692" width="8.6640625" style="806" bestFit="1" customWidth="1"/>
    <col min="7693" max="7693" width="10.109375" style="806" bestFit="1" customWidth="1"/>
    <col min="7694" max="7694" width="12.88671875" style="806" customWidth="1"/>
    <col min="7695" max="7698" width="8.77734375" style="806" customWidth="1"/>
    <col min="7699" max="7936" width="8.33203125" style="806"/>
    <col min="7937" max="7937" width="8.44140625" style="806" customWidth="1"/>
    <col min="7938" max="7938" width="32.77734375" style="806" customWidth="1"/>
    <col min="7939" max="7939" width="9.33203125" style="806" bestFit="1" customWidth="1"/>
    <col min="7940" max="7940" width="8.6640625" style="806" bestFit="1" customWidth="1"/>
    <col min="7941" max="7941" width="10.109375" style="806" bestFit="1" customWidth="1"/>
    <col min="7942" max="7942" width="11.88671875" style="806" customWidth="1"/>
    <col min="7943" max="7943" width="9.33203125" style="806" bestFit="1" customWidth="1"/>
    <col min="7944" max="7944" width="8.6640625" style="806" bestFit="1" customWidth="1"/>
    <col min="7945" max="7945" width="10.109375" style="806" bestFit="1" customWidth="1"/>
    <col min="7946" max="7946" width="11.77734375" style="806" customWidth="1"/>
    <col min="7947" max="7947" width="9.33203125" style="806" bestFit="1" customWidth="1"/>
    <col min="7948" max="7948" width="8.6640625" style="806" bestFit="1" customWidth="1"/>
    <col min="7949" max="7949" width="10.109375" style="806" bestFit="1" customWidth="1"/>
    <col min="7950" max="7950" width="12.88671875" style="806" customWidth="1"/>
    <col min="7951" max="7954" width="8.77734375" style="806" customWidth="1"/>
    <col min="7955" max="8192" width="8.33203125" style="806"/>
    <col min="8193" max="8193" width="8.44140625" style="806" customWidth="1"/>
    <col min="8194" max="8194" width="32.77734375" style="806" customWidth="1"/>
    <col min="8195" max="8195" width="9.33203125" style="806" bestFit="1" customWidth="1"/>
    <col min="8196" max="8196" width="8.6640625" style="806" bestFit="1" customWidth="1"/>
    <col min="8197" max="8197" width="10.109375" style="806" bestFit="1" customWidth="1"/>
    <col min="8198" max="8198" width="11.88671875" style="806" customWidth="1"/>
    <col min="8199" max="8199" width="9.33203125" style="806" bestFit="1" customWidth="1"/>
    <col min="8200" max="8200" width="8.6640625" style="806" bestFit="1" customWidth="1"/>
    <col min="8201" max="8201" width="10.109375" style="806" bestFit="1" customWidth="1"/>
    <col min="8202" max="8202" width="11.77734375" style="806" customWidth="1"/>
    <col min="8203" max="8203" width="9.33203125" style="806" bestFit="1" customWidth="1"/>
    <col min="8204" max="8204" width="8.6640625" style="806" bestFit="1" customWidth="1"/>
    <col min="8205" max="8205" width="10.109375" style="806" bestFit="1" customWidth="1"/>
    <col min="8206" max="8206" width="12.88671875" style="806" customWidth="1"/>
    <col min="8207" max="8210" width="8.77734375" style="806" customWidth="1"/>
    <col min="8211" max="8448" width="8.33203125" style="806"/>
    <col min="8449" max="8449" width="8.44140625" style="806" customWidth="1"/>
    <col min="8450" max="8450" width="32.77734375" style="806" customWidth="1"/>
    <col min="8451" max="8451" width="9.33203125" style="806" bestFit="1" customWidth="1"/>
    <col min="8452" max="8452" width="8.6640625" style="806" bestFit="1" customWidth="1"/>
    <col min="8453" max="8453" width="10.109375" style="806" bestFit="1" customWidth="1"/>
    <col min="8454" max="8454" width="11.88671875" style="806" customWidth="1"/>
    <col min="8455" max="8455" width="9.33203125" style="806" bestFit="1" customWidth="1"/>
    <col min="8456" max="8456" width="8.6640625" style="806" bestFit="1" customWidth="1"/>
    <col min="8457" max="8457" width="10.109375" style="806" bestFit="1" customWidth="1"/>
    <col min="8458" max="8458" width="11.77734375" style="806" customWidth="1"/>
    <col min="8459" max="8459" width="9.33203125" style="806" bestFit="1" customWidth="1"/>
    <col min="8460" max="8460" width="8.6640625" style="806" bestFit="1" customWidth="1"/>
    <col min="8461" max="8461" width="10.109375" style="806" bestFit="1" customWidth="1"/>
    <col min="8462" max="8462" width="12.88671875" style="806" customWidth="1"/>
    <col min="8463" max="8466" width="8.77734375" style="806" customWidth="1"/>
    <col min="8467" max="8704" width="8.33203125" style="806"/>
    <col min="8705" max="8705" width="8.44140625" style="806" customWidth="1"/>
    <col min="8706" max="8706" width="32.77734375" style="806" customWidth="1"/>
    <col min="8707" max="8707" width="9.33203125" style="806" bestFit="1" customWidth="1"/>
    <col min="8708" max="8708" width="8.6640625" style="806" bestFit="1" customWidth="1"/>
    <col min="8709" max="8709" width="10.109375" style="806" bestFit="1" customWidth="1"/>
    <col min="8710" max="8710" width="11.88671875" style="806" customWidth="1"/>
    <col min="8711" max="8711" width="9.33203125" style="806" bestFit="1" customWidth="1"/>
    <col min="8712" max="8712" width="8.6640625" style="806" bestFit="1" customWidth="1"/>
    <col min="8713" max="8713" width="10.109375" style="806" bestFit="1" customWidth="1"/>
    <col min="8714" max="8714" width="11.77734375" style="806" customWidth="1"/>
    <col min="8715" max="8715" width="9.33203125" style="806" bestFit="1" customWidth="1"/>
    <col min="8716" max="8716" width="8.6640625" style="806" bestFit="1" customWidth="1"/>
    <col min="8717" max="8717" width="10.109375" style="806" bestFit="1" customWidth="1"/>
    <col min="8718" max="8718" width="12.88671875" style="806" customWidth="1"/>
    <col min="8719" max="8722" width="8.77734375" style="806" customWidth="1"/>
    <col min="8723" max="8960" width="8.33203125" style="806"/>
    <col min="8961" max="8961" width="8.44140625" style="806" customWidth="1"/>
    <col min="8962" max="8962" width="32.77734375" style="806" customWidth="1"/>
    <col min="8963" max="8963" width="9.33203125" style="806" bestFit="1" customWidth="1"/>
    <col min="8964" max="8964" width="8.6640625" style="806" bestFit="1" customWidth="1"/>
    <col min="8965" max="8965" width="10.109375" style="806" bestFit="1" customWidth="1"/>
    <col min="8966" max="8966" width="11.88671875" style="806" customWidth="1"/>
    <col min="8967" max="8967" width="9.33203125" style="806" bestFit="1" customWidth="1"/>
    <col min="8968" max="8968" width="8.6640625" style="806" bestFit="1" customWidth="1"/>
    <col min="8969" max="8969" width="10.109375" style="806" bestFit="1" customWidth="1"/>
    <col min="8970" max="8970" width="11.77734375" style="806" customWidth="1"/>
    <col min="8971" max="8971" width="9.33203125" style="806" bestFit="1" customWidth="1"/>
    <col min="8972" max="8972" width="8.6640625" style="806" bestFit="1" customWidth="1"/>
    <col min="8973" max="8973" width="10.109375" style="806" bestFit="1" customWidth="1"/>
    <col min="8974" max="8974" width="12.88671875" style="806" customWidth="1"/>
    <col min="8975" max="8978" width="8.77734375" style="806" customWidth="1"/>
    <col min="8979" max="9216" width="8.33203125" style="806"/>
    <col min="9217" max="9217" width="8.44140625" style="806" customWidth="1"/>
    <col min="9218" max="9218" width="32.77734375" style="806" customWidth="1"/>
    <col min="9219" max="9219" width="9.33203125" style="806" bestFit="1" customWidth="1"/>
    <col min="9220" max="9220" width="8.6640625" style="806" bestFit="1" customWidth="1"/>
    <col min="9221" max="9221" width="10.109375" style="806" bestFit="1" customWidth="1"/>
    <col min="9222" max="9222" width="11.88671875" style="806" customWidth="1"/>
    <col min="9223" max="9223" width="9.33203125" style="806" bestFit="1" customWidth="1"/>
    <col min="9224" max="9224" width="8.6640625" style="806" bestFit="1" customWidth="1"/>
    <col min="9225" max="9225" width="10.109375" style="806" bestFit="1" customWidth="1"/>
    <col min="9226" max="9226" width="11.77734375" style="806" customWidth="1"/>
    <col min="9227" max="9227" width="9.33203125" style="806" bestFit="1" customWidth="1"/>
    <col min="9228" max="9228" width="8.6640625" style="806" bestFit="1" customWidth="1"/>
    <col min="9229" max="9229" width="10.109375" style="806" bestFit="1" customWidth="1"/>
    <col min="9230" max="9230" width="12.88671875" style="806" customWidth="1"/>
    <col min="9231" max="9234" width="8.77734375" style="806" customWidth="1"/>
    <col min="9235" max="9472" width="8.33203125" style="806"/>
    <col min="9473" max="9473" width="8.44140625" style="806" customWidth="1"/>
    <col min="9474" max="9474" width="32.77734375" style="806" customWidth="1"/>
    <col min="9475" max="9475" width="9.33203125" style="806" bestFit="1" customWidth="1"/>
    <col min="9476" max="9476" width="8.6640625" style="806" bestFit="1" customWidth="1"/>
    <col min="9477" max="9477" width="10.109375" style="806" bestFit="1" customWidth="1"/>
    <col min="9478" max="9478" width="11.88671875" style="806" customWidth="1"/>
    <col min="9479" max="9479" width="9.33203125" style="806" bestFit="1" customWidth="1"/>
    <col min="9480" max="9480" width="8.6640625" style="806" bestFit="1" customWidth="1"/>
    <col min="9481" max="9481" width="10.109375" style="806" bestFit="1" customWidth="1"/>
    <col min="9482" max="9482" width="11.77734375" style="806" customWidth="1"/>
    <col min="9483" max="9483" width="9.33203125" style="806" bestFit="1" customWidth="1"/>
    <col min="9484" max="9484" width="8.6640625" style="806" bestFit="1" customWidth="1"/>
    <col min="9485" max="9485" width="10.109375" style="806" bestFit="1" customWidth="1"/>
    <col min="9486" max="9486" width="12.88671875" style="806" customWidth="1"/>
    <col min="9487" max="9490" width="8.77734375" style="806" customWidth="1"/>
    <col min="9491" max="9728" width="8.33203125" style="806"/>
    <col min="9729" max="9729" width="8.44140625" style="806" customWidth="1"/>
    <col min="9730" max="9730" width="32.77734375" style="806" customWidth="1"/>
    <col min="9731" max="9731" width="9.33203125" style="806" bestFit="1" customWidth="1"/>
    <col min="9732" max="9732" width="8.6640625" style="806" bestFit="1" customWidth="1"/>
    <col min="9733" max="9733" width="10.109375" style="806" bestFit="1" customWidth="1"/>
    <col min="9734" max="9734" width="11.88671875" style="806" customWidth="1"/>
    <col min="9735" max="9735" width="9.33203125" style="806" bestFit="1" customWidth="1"/>
    <col min="9736" max="9736" width="8.6640625" style="806" bestFit="1" customWidth="1"/>
    <col min="9737" max="9737" width="10.109375" style="806" bestFit="1" customWidth="1"/>
    <col min="9738" max="9738" width="11.77734375" style="806" customWidth="1"/>
    <col min="9739" max="9739" width="9.33203125" style="806" bestFit="1" customWidth="1"/>
    <col min="9740" max="9740" width="8.6640625" style="806" bestFit="1" customWidth="1"/>
    <col min="9741" max="9741" width="10.109375" style="806" bestFit="1" customWidth="1"/>
    <col min="9742" max="9742" width="12.88671875" style="806" customWidth="1"/>
    <col min="9743" max="9746" width="8.77734375" style="806" customWidth="1"/>
    <col min="9747" max="9984" width="8.33203125" style="806"/>
    <col min="9985" max="9985" width="8.44140625" style="806" customWidth="1"/>
    <col min="9986" max="9986" width="32.77734375" style="806" customWidth="1"/>
    <col min="9987" max="9987" width="9.33203125" style="806" bestFit="1" customWidth="1"/>
    <col min="9988" max="9988" width="8.6640625" style="806" bestFit="1" customWidth="1"/>
    <col min="9989" max="9989" width="10.109375" style="806" bestFit="1" customWidth="1"/>
    <col min="9990" max="9990" width="11.88671875" style="806" customWidth="1"/>
    <col min="9991" max="9991" width="9.33203125" style="806" bestFit="1" customWidth="1"/>
    <col min="9992" max="9992" width="8.6640625" style="806" bestFit="1" customWidth="1"/>
    <col min="9993" max="9993" width="10.109375" style="806" bestFit="1" customWidth="1"/>
    <col min="9994" max="9994" width="11.77734375" style="806" customWidth="1"/>
    <col min="9995" max="9995" width="9.33203125" style="806" bestFit="1" customWidth="1"/>
    <col min="9996" max="9996" width="8.6640625" style="806" bestFit="1" customWidth="1"/>
    <col min="9997" max="9997" width="10.109375" style="806" bestFit="1" customWidth="1"/>
    <col min="9998" max="9998" width="12.88671875" style="806" customWidth="1"/>
    <col min="9999" max="10002" width="8.77734375" style="806" customWidth="1"/>
    <col min="10003" max="10240" width="8.33203125" style="806"/>
    <col min="10241" max="10241" width="8.44140625" style="806" customWidth="1"/>
    <col min="10242" max="10242" width="32.77734375" style="806" customWidth="1"/>
    <col min="10243" max="10243" width="9.33203125" style="806" bestFit="1" customWidth="1"/>
    <col min="10244" max="10244" width="8.6640625" style="806" bestFit="1" customWidth="1"/>
    <col min="10245" max="10245" width="10.109375" style="806" bestFit="1" customWidth="1"/>
    <col min="10246" max="10246" width="11.88671875" style="806" customWidth="1"/>
    <col min="10247" max="10247" width="9.33203125" style="806" bestFit="1" customWidth="1"/>
    <col min="10248" max="10248" width="8.6640625" style="806" bestFit="1" customWidth="1"/>
    <col min="10249" max="10249" width="10.109375" style="806" bestFit="1" customWidth="1"/>
    <col min="10250" max="10250" width="11.77734375" style="806" customWidth="1"/>
    <col min="10251" max="10251" width="9.33203125" style="806" bestFit="1" customWidth="1"/>
    <col min="10252" max="10252" width="8.6640625" style="806" bestFit="1" customWidth="1"/>
    <col min="10253" max="10253" width="10.109375" style="806" bestFit="1" customWidth="1"/>
    <col min="10254" max="10254" width="12.88671875" style="806" customWidth="1"/>
    <col min="10255" max="10258" width="8.77734375" style="806" customWidth="1"/>
    <col min="10259" max="10496" width="8.33203125" style="806"/>
    <col min="10497" max="10497" width="8.44140625" style="806" customWidth="1"/>
    <col min="10498" max="10498" width="32.77734375" style="806" customWidth="1"/>
    <col min="10499" max="10499" width="9.33203125" style="806" bestFit="1" customWidth="1"/>
    <col min="10500" max="10500" width="8.6640625" style="806" bestFit="1" customWidth="1"/>
    <col min="10501" max="10501" width="10.109375" style="806" bestFit="1" customWidth="1"/>
    <col min="10502" max="10502" width="11.88671875" style="806" customWidth="1"/>
    <col min="10503" max="10503" width="9.33203125" style="806" bestFit="1" customWidth="1"/>
    <col min="10504" max="10504" width="8.6640625" style="806" bestFit="1" customWidth="1"/>
    <col min="10505" max="10505" width="10.109375" style="806" bestFit="1" customWidth="1"/>
    <col min="10506" max="10506" width="11.77734375" style="806" customWidth="1"/>
    <col min="10507" max="10507" width="9.33203125" style="806" bestFit="1" customWidth="1"/>
    <col min="10508" max="10508" width="8.6640625" style="806" bestFit="1" customWidth="1"/>
    <col min="10509" max="10509" width="10.109375" style="806" bestFit="1" customWidth="1"/>
    <col min="10510" max="10510" width="12.88671875" style="806" customWidth="1"/>
    <col min="10511" max="10514" width="8.77734375" style="806" customWidth="1"/>
    <col min="10515" max="10752" width="8.33203125" style="806"/>
    <col min="10753" max="10753" width="8.44140625" style="806" customWidth="1"/>
    <col min="10754" max="10754" width="32.77734375" style="806" customWidth="1"/>
    <col min="10755" max="10755" width="9.33203125" style="806" bestFit="1" customWidth="1"/>
    <col min="10756" max="10756" width="8.6640625" style="806" bestFit="1" customWidth="1"/>
    <col min="10757" max="10757" width="10.109375" style="806" bestFit="1" customWidth="1"/>
    <col min="10758" max="10758" width="11.88671875" style="806" customWidth="1"/>
    <col min="10759" max="10759" width="9.33203125" style="806" bestFit="1" customWidth="1"/>
    <col min="10760" max="10760" width="8.6640625" style="806" bestFit="1" customWidth="1"/>
    <col min="10761" max="10761" width="10.109375" style="806" bestFit="1" customWidth="1"/>
    <col min="10762" max="10762" width="11.77734375" style="806" customWidth="1"/>
    <col min="10763" max="10763" width="9.33203125" style="806" bestFit="1" customWidth="1"/>
    <col min="10764" max="10764" width="8.6640625" style="806" bestFit="1" customWidth="1"/>
    <col min="10765" max="10765" width="10.109375" style="806" bestFit="1" customWidth="1"/>
    <col min="10766" max="10766" width="12.88671875" style="806" customWidth="1"/>
    <col min="10767" max="10770" width="8.77734375" style="806" customWidth="1"/>
    <col min="10771" max="11008" width="8.33203125" style="806"/>
    <col min="11009" max="11009" width="8.44140625" style="806" customWidth="1"/>
    <col min="11010" max="11010" width="32.77734375" style="806" customWidth="1"/>
    <col min="11011" max="11011" width="9.33203125" style="806" bestFit="1" customWidth="1"/>
    <col min="11012" max="11012" width="8.6640625" style="806" bestFit="1" customWidth="1"/>
    <col min="11013" max="11013" width="10.109375" style="806" bestFit="1" customWidth="1"/>
    <col min="11014" max="11014" width="11.88671875" style="806" customWidth="1"/>
    <col min="11015" max="11015" width="9.33203125" style="806" bestFit="1" customWidth="1"/>
    <col min="11016" max="11016" width="8.6640625" style="806" bestFit="1" customWidth="1"/>
    <col min="11017" max="11017" width="10.109375" style="806" bestFit="1" customWidth="1"/>
    <col min="11018" max="11018" width="11.77734375" style="806" customWidth="1"/>
    <col min="11019" max="11019" width="9.33203125" style="806" bestFit="1" customWidth="1"/>
    <col min="11020" max="11020" width="8.6640625" style="806" bestFit="1" customWidth="1"/>
    <col min="11021" max="11021" width="10.109375" style="806" bestFit="1" customWidth="1"/>
    <col min="11022" max="11022" width="12.88671875" style="806" customWidth="1"/>
    <col min="11023" max="11026" width="8.77734375" style="806" customWidth="1"/>
    <col min="11027" max="11264" width="8.33203125" style="806"/>
    <col min="11265" max="11265" width="8.44140625" style="806" customWidth="1"/>
    <col min="11266" max="11266" width="32.77734375" style="806" customWidth="1"/>
    <col min="11267" max="11267" width="9.33203125" style="806" bestFit="1" customWidth="1"/>
    <col min="11268" max="11268" width="8.6640625" style="806" bestFit="1" customWidth="1"/>
    <col min="11269" max="11269" width="10.109375" style="806" bestFit="1" customWidth="1"/>
    <col min="11270" max="11270" width="11.88671875" style="806" customWidth="1"/>
    <col min="11271" max="11271" width="9.33203125" style="806" bestFit="1" customWidth="1"/>
    <col min="11272" max="11272" width="8.6640625" style="806" bestFit="1" customWidth="1"/>
    <col min="11273" max="11273" width="10.109375" style="806" bestFit="1" customWidth="1"/>
    <col min="11274" max="11274" width="11.77734375" style="806" customWidth="1"/>
    <col min="11275" max="11275" width="9.33203125" style="806" bestFit="1" customWidth="1"/>
    <col min="11276" max="11276" width="8.6640625" style="806" bestFit="1" customWidth="1"/>
    <col min="11277" max="11277" width="10.109375" style="806" bestFit="1" customWidth="1"/>
    <col min="11278" max="11278" width="12.88671875" style="806" customWidth="1"/>
    <col min="11279" max="11282" width="8.77734375" style="806" customWidth="1"/>
    <col min="11283" max="11520" width="8.33203125" style="806"/>
    <col min="11521" max="11521" width="8.44140625" style="806" customWidth="1"/>
    <col min="11522" max="11522" width="32.77734375" style="806" customWidth="1"/>
    <col min="11523" max="11523" width="9.33203125" style="806" bestFit="1" customWidth="1"/>
    <col min="11524" max="11524" width="8.6640625" style="806" bestFit="1" customWidth="1"/>
    <col min="11525" max="11525" width="10.109375" style="806" bestFit="1" customWidth="1"/>
    <col min="11526" max="11526" width="11.88671875" style="806" customWidth="1"/>
    <col min="11527" max="11527" width="9.33203125" style="806" bestFit="1" customWidth="1"/>
    <col min="11528" max="11528" width="8.6640625" style="806" bestFit="1" customWidth="1"/>
    <col min="11529" max="11529" width="10.109375" style="806" bestFit="1" customWidth="1"/>
    <col min="11530" max="11530" width="11.77734375" style="806" customWidth="1"/>
    <col min="11531" max="11531" width="9.33203125" style="806" bestFit="1" customWidth="1"/>
    <col min="11532" max="11532" width="8.6640625" style="806" bestFit="1" customWidth="1"/>
    <col min="11533" max="11533" width="10.109375" style="806" bestFit="1" customWidth="1"/>
    <col min="11534" max="11534" width="12.88671875" style="806" customWidth="1"/>
    <col min="11535" max="11538" width="8.77734375" style="806" customWidth="1"/>
    <col min="11539" max="11776" width="8.33203125" style="806"/>
    <col min="11777" max="11777" width="8.44140625" style="806" customWidth="1"/>
    <col min="11778" max="11778" width="32.77734375" style="806" customWidth="1"/>
    <col min="11779" max="11779" width="9.33203125" style="806" bestFit="1" customWidth="1"/>
    <col min="11780" max="11780" width="8.6640625" style="806" bestFit="1" customWidth="1"/>
    <col min="11781" max="11781" width="10.109375" style="806" bestFit="1" customWidth="1"/>
    <col min="11782" max="11782" width="11.88671875" style="806" customWidth="1"/>
    <col min="11783" max="11783" width="9.33203125" style="806" bestFit="1" customWidth="1"/>
    <col min="11784" max="11784" width="8.6640625" style="806" bestFit="1" customWidth="1"/>
    <col min="11785" max="11785" width="10.109375" style="806" bestFit="1" customWidth="1"/>
    <col min="11786" max="11786" width="11.77734375" style="806" customWidth="1"/>
    <col min="11787" max="11787" width="9.33203125" style="806" bestFit="1" customWidth="1"/>
    <col min="11788" max="11788" width="8.6640625" style="806" bestFit="1" customWidth="1"/>
    <col min="11789" max="11789" width="10.109375" style="806" bestFit="1" customWidth="1"/>
    <col min="11790" max="11790" width="12.88671875" style="806" customWidth="1"/>
    <col min="11791" max="11794" width="8.77734375" style="806" customWidth="1"/>
    <col min="11795" max="12032" width="8.33203125" style="806"/>
    <col min="12033" max="12033" width="8.44140625" style="806" customWidth="1"/>
    <col min="12034" max="12034" width="32.77734375" style="806" customWidth="1"/>
    <col min="12035" max="12035" width="9.33203125" style="806" bestFit="1" customWidth="1"/>
    <col min="12036" max="12036" width="8.6640625" style="806" bestFit="1" customWidth="1"/>
    <col min="12037" max="12037" width="10.109375" style="806" bestFit="1" customWidth="1"/>
    <col min="12038" max="12038" width="11.88671875" style="806" customWidth="1"/>
    <col min="12039" max="12039" width="9.33203125" style="806" bestFit="1" customWidth="1"/>
    <col min="12040" max="12040" width="8.6640625" style="806" bestFit="1" customWidth="1"/>
    <col min="12041" max="12041" width="10.109375" style="806" bestFit="1" customWidth="1"/>
    <col min="12042" max="12042" width="11.77734375" style="806" customWidth="1"/>
    <col min="12043" max="12043" width="9.33203125" style="806" bestFit="1" customWidth="1"/>
    <col min="12044" max="12044" width="8.6640625" style="806" bestFit="1" customWidth="1"/>
    <col min="12045" max="12045" width="10.109375" style="806" bestFit="1" customWidth="1"/>
    <col min="12046" max="12046" width="12.88671875" style="806" customWidth="1"/>
    <col min="12047" max="12050" width="8.77734375" style="806" customWidth="1"/>
    <col min="12051" max="12288" width="8.33203125" style="806"/>
    <col min="12289" max="12289" width="8.44140625" style="806" customWidth="1"/>
    <col min="12290" max="12290" width="32.77734375" style="806" customWidth="1"/>
    <col min="12291" max="12291" width="9.33203125" style="806" bestFit="1" customWidth="1"/>
    <col min="12292" max="12292" width="8.6640625" style="806" bestFit="1" customWidth="1"/>
    <col min="12293" max="12293" width="10.109375" style="806" bestFit="1" customWidth="1"/>
    <col min="12294" max="12294" width="11.88671875" style="806" customWidth="1"/>
    <col min="12295" max="12295" width="9.33203125" style="806" bestFit="1" customWidth="1"/>
    <col min="12296" max="12296" width="8.6640625" style="806" bestFit="1" customWidth="1"/>
    <col min="12297" max="12297" width="10.109375" style="806" bestFit="1" customWidth="1"/>
    <col min="12298" max="12298" width="11.77734375" style="806" customWidth="1"/>
    <col min="12299" max="12299" width="9.33203125" style="806" bestFit="1" customWidth="1"/>
    <col min="12300" max="12300" width="8.6640625" style="806" bestFit="1" customWidth="1"/>
    <col min="12301" max="12301" width="10.109375" style="806" bestFit="1" customWidth="1"/>
    <col min="12302" max="12302" width="12.88671875" style="806" customWidth="1"/>
    <col min="12303" max="12306" width="8.77734375" style="806" customWidth="1"/>
    <col min="12307" max="12544" width="8.33203125" style="806"/>
    <col min="12545" max="12545" width="8.44140625" style="806" customWidth="1"/>
    <col min="12546" max="12546" width="32.77734375" style="806" customWidth="1"/>
    <col min="12547" max="12547" width="9.33203125" style="806" bestFit="1" customWidth="1"/>
    <col min="12548" max="12548" width="8.6640625" style="806" bestFit="1" customWidth="1"/>
    <col min="12549" max="12549" width="10.109375" style="806" bestFit="1" customWidth="1"/>
    <col min="12550" max="12550" width="11.88671875" style="806" customWidth="1"/>
    <col min="12551" max="12551" width="9.33203125" style="806" bestFit="1" customWidth="1"/>
    <col min="12552" max="12552" width="8.6640625" style="806" bestFit="1" customWidth="1"/>
    <col min="12553" max="12553" width="10.109375" style="806" bestFit="1" customWidth="1"/>
    <col min="12554" max="12554" width="11.77734375" style="806" customWidth="1"/>
    <col min="12555" max="12555" width="9.33203125" style="806" bestFit="1" customWidth="1"/>
    <col min="12556" max="12556" width="8.6640625" style="806" bestFit="1" customWidth="1"/>
    <col min="12557" max="12557" width="10.109375" style="806" bestFit="1" customWidth="1"/>
    <col min="12558" max="12558" width="12.88671875" style="806" customWidth="1"/>
    <col min="12559" max="12562" width="8.77734375" style="806" customWidth="1"/>
    <col min="12563" max="12800" width="8.33203125" style="806"/>
    <col min="12801" max="12801" width="8.44140625" style="806" customWidth="1"/>
    <col min="12802" max="12802" width="32.77734375" style="806" customWidth="1"/>
    <col min="12803" max="12803" width="9.33203125" style="806" bestFit="1" customWidth="1"/>
    <col min="12804" max="12804" width="8.6640625" style="806" bestFit="1" customWidth="1"/>
    <col min="12805" max="12805" width="10.109375" style="806" bestFit="1" customWidth="1"/>
    <col min="12806" max="12806" width="11.88671875" style="806" customWidth="1"/>
    <col min="12807" max="12807" width="9.33203125" style="806" bestFit="1" customWidth="1"/>
    <col min="12808" max="12808" width="8.6640625" style="806" bestFit="1" customWidth="1"/>
    <col min="12809" max="12809" width="10.109375" style="806" bestFit="1" customWidth="1"/>
    <col min="12810" max="12810" width="11.77734375" style="806" customWidth="1"/>
    <col min="12811" max="12811" width="9.33203125" style="806" bestFit="1" customWidth="1"/>
    <col min="12812" max="12812" width="8.6640625" style="806" bestFit="1" customWidth="1"/>
    <col min="12813" max="12813" width="10.109375" style="806" bestFit="1" customWidth="1"/>
    <col min="12814" max="12814" width="12.88671875" style="806" customWidth="1"/>
    <col min="12815" max="12818" width="8.77734375" style="806" customWidth="1"/>
    <col min="12819" max="13056" width="8.33203125" style="806"/>
    <col min="13057" max="13057" width="8.44140625" style="806" customWidth="1"/>
    <col min="13058" max="13058" width="32.77734375" style="806" customWidth="1"/>
    <col min="13059" max="13059" width="9.33203125" style="806" bestFit="1" customWidth="1"/>
    <col min="13060" max="13060" width="8.6640625" style="806" bestFit="1" customWidth="1"/>
    <col min="13061" max="13061" width="10.109375" style="806" bestFit="1" customWidth="1"/>
    <col min="13062" max="13062" width="11.88671875" style="806" customWidth="1"/>
    <col min="13063" max="13063" width="9.33203125" style="806" bestFit="1" customWidth="1"/>
    <col min="13064" max="13064" width="8.6640625" style="806" bestFit="1" customWidth="1"/>
    <col min="13065" max="13065" width="10.109375" style="806" bestFit="1" customWidth="1"/>
    <col min="13066" max="13066" width="11.77734375" style="806" customWidth="1"/>
    <col min="13067" max="13067" width="9.33203125" style="806" bestFit="1" customWidth="1"/>
    <col min="13068" max="13068" width="8.6640625" style="806" bestFit="1" customWidth="1"/>
    <col min="13069" max="13069" width="10.109375" style="806" bestFit="1" customWidth="1"/>
    <col min="13070" max="13070" width="12.88671875" style="806" customWidth="1"/>
    <col min="13071" max="13074" width="8.77734375" style="806" customWidth="1"/>
    <col min="13075" max="13312" width="8.33203125" style="806"/>
    <col min="13313" max="13313" width="8.44140625" style="806" customWidth="1"/>
    <col min="13314" max="13314" width="32.77734375" style="806" customWidth="1"/>
    <col min="13315" max="13315" width="9.33203125" style="806" bestFit="1" customWidth="1"/>
    <col min="13316" max="13316" width="8.6640625" style="806" bestFit="1" customWidth="1"/>
    <col min="13317" max="13317" width="10.109375" style="806" bestFit="1" customWidth="1"/>
    <col min="13318" max="13318" width="11.88671875" style="806" customWidth="1"/>
    <col min="13319" max="13319" width="9.33203125" style="806" bestFit="1" customWidth="1"/>
    <col min="13320" max="13320" width="8.6640625" style="806" bestFit="1" customWidth="1"/>
    <col min="13321" max="13321" width="10.109375" style="806" bestFit="1" customWidth="1"/>
    <col min="13322" max="13322" width="11.77734375" style="806" customWidth="1"/>
    <col min="13323" max="13323" width="9.33203125" style="806" bestFit="1" customWidth="1"/>
    <col min="13324" max="13324" width="8.6640625" style="806" bestFit="1" customWidth="1"/>
    <col min="13325" max="13325" width="10.109375" style="806" bestFit="1" customWidth="1"/>
    <col min="13326" max="13326" width="12.88671875" style="806" customWidth="1"/>
    <col min="13327" max="13330" width="8.77734375" style="806" customWidth="1"/>
    <col min="13331" max="13568" width="8.33203125" style="806"/>
    <col min="13569" max="13569" width="8.44140625" style="806" customWidth="1"/>
    <col min="13570" max="13570" width="32.77734375" style="806" customWidth="1"/>
    <col min="13571" max="13571" width="9.33203125" style="806" bestFit="1" customWidth="1"/>
    <col min="13572" max="13572" width="8.6640625" style="806" bestFit="1" customWidth="1"/>
    <col min="13573" max="13573" width="10.109375" style="806" bestFit="1" customWidth="1"/>
    <col min="13574" max="13574" width="11.88671875" style="806" customWidth="1"/>
    <col min="13575" max="13575" width="9.33203125" style="806" bestFit="1" customWidth="1"/>
    <col min="13576" max="13576" width="8.6640625" style="806" bestFit="1" customWidth="1"/>
    <col min="13577" max="13577" width="10.109375" style="806" bestFit="1" customWidth="1"/>
    <col min="13578" max="13578" width="11.77734375" style="806" customWidth="1"/>
    <col min="13579" max="13579" width="9.33203125" style="806" bestFit="1" customWidth="1"/>
    <col min="13580" max="13580" width="8.6640625" style="806" bestFit="1" customWidth="1"/>
    <col min="13581" max="13581" width="10.109375" style="806" bestFit="1" customWidth="1"/>
    <col min="13582" max="13582" width="12.88671875" style="806" customWidth="1"/>
    <col min="13583" max="13586" width="8.77734375" style="806" customWidth="1"/>
    <col min="13587" max="13824" width="8.33203125" style="806"/>
    <col min="13825" max="13825" width="8.44140625" style="806" customWidth="1"/>
    <col min="13826" max="13826" width="32.77734375" style="806" customWidth="1"/>
    <col min="13827" max="13827" width="9.33203125" style="806" bestFit="1" customWidth="1"/>
    <col min="13828" max="13828" width="8.6640625" style="806" bestFit="1" customWidth="1"/>
    <col min="13829" max="13829" width="10.109375" style="806" bestFit="1" customWidth="1"/>
    <col min="13830" max="13830" width="11.88671875" style="806" customWidth="1"/>
    <col min="13831" max="13831" width="9.33203125" style="806" bestFit="1" customWidth="1"/>
    <col min="13832" max="13832" width="8.6640625" style="806" bestFit="1" customWidth="1"/>
    <col min="13833" max="13833" width="10.109375" style="806" bestFit="1" customWidth="1"/>
    <col min="13834" max="13834" width="11.77734375" style="806" customWidth="1"/>
    <col min="13835" max="13835" width="9.33203125" style="806" bestFit="1" customWidth="1"/>
    <col min="13836" max="13836" width="8.6640625" style="806" bestFit="1" customWidth="1"/>
    <col min="13837" max="13837" width="10.109375" style="806" bestFit="1" customWidth="1"/>
    <col min="13838" max="13838" width="12.88671875" style="806" customWidth="1"/>
    <col min="13839" max="13842" width="8.77734375" style="806" customWidth="1"/>
    <col min="13843" max="14080" width="8.33203125" style="806"/>
    <col min="14081" max="14081" width="8.44140625" style="806" customWidth="1"/>
    <col min="14082" max="14082" width="32.77734375" style="806" customWidth="1"/>
    <col min="14083" max="14083" width="9.33203125" style="806" bestFit="1" customWidth="1"/>
    <col min="14084" max="14084" width="8.6640625" style="806" bestFit="1" customWidth="1"/>
    <col min="14085" max="14085" width="10.109375" style="806" bestFit="1" customWidth="1"/>
    <col min="14086" max="14086" width="11.88671875" style="806" customWidth="1"/>
    <col min="14087" max="14087" width="9.33203125" style="806" bestFit="1" customWidth="1"/>
    <col min="14088" max="14088" width="8.6640625" style="806" bestFit="1" customWidth="1"/>
    <col min="14089" max="14089" width="10.109375" style="806" bestFit="1" customWidth="1"/>
    <col min="14090" max="14090" width="11.77734375" style="806" customWidth="1"/>
    <col min="14091" max="14091" width="9.33203125" style="806" bestFit="1" customWidth="1"/>
    <col min="14092" max="14092" width="8.6640625" style="806" bestFit="1" customWidth="1"/>
    <col min="14093" max="14093" width="10.109375" style="806" bestFit="1" customWidth="1"/>
    <col min="14094" max="14094" width="12.88671875" style="806" customWidth="1"/>
    <col min="14095" max="14098" width="8.77734375" style="806" customWidth="1"/>
    <col min="14099" max="14336" width="8.33203125" style="806"/>
    <col min="14337" max="14337" width="8.44140625" style="806" customWidth="1"/>
    <col min="14338" max="14338" width="32.77734375" style="806" customWidth="1"/>
    <col min="14339" max="14339" width="9.33203125" style="806" bestFit="1" customWidth="1"/>
    <col min="14340" max="14340" width="8.6640625" style="806" bestFit="1" customWidth="1"/>
    <col min="14341" max="14341" width="10.109375" style="806" bestFit="1" customWidth="1"/>
    <col min="14342" max="14342" width="11.88671875" style="806" customWidth="1"/>
    <col min="14343" max="14343" width="9.33203125" style="806" bestFit="1" customWidth="1"/>
    <col min="14344" max="14344" width="8.6640625" style="806" bestFit="1" customWidth="1"/>
    <col min="14345" max="14345" width="10.109375" style="806" bestFit="1" customWidth="1"/>
    <col min="14346" max="14346" width="11.77734375" style="806" customWidth="1"/>
    <col min="14347" max="14347" width="9.33203125" style="806" bestFit="1" customWidth="1"/>
    <col min="14348" max="14348" width="8.6640625" style="806" bestFit="1" customWidth="1"/>
    <col min="14349" max="14349" width="10.109375" style="806" bestFit="1" customWidth="1"/>
    <col min="14350" max="14350" width="12.88671875" style="806" customWidth="1"/>
    <col min="14351" max="14354" width="8.77734375" style="806" customWidth="1"/>
    <col min="14355" max="14592" width="8.33203125" style="806"/>
    <col min="14593" max="14593" width="8.44140625" style="806" customWidth="1"/>
    <col min="14594" max="14594" width="32.77734375" style="806" customWidth="1"/>
    <col min="14595" max="14595" width="9.33203125" style="806" bestFit="1" customWidth="1"/>
    <col min="14596" max="14596" width="8.6640625" style="806" bestFit="1" customWidth="1"/>
    <col min="14597" max="14597" width="10.109375" style="806" bestFit="1" customWidth="1"/>
    <col min="14598" max="14598" width="11.88671875" style="806" customWidth="1"/>
    <col min="14599" max="14599" width="9.33203125" style="806" bestFit="1" customWidth="1"/>
    <col min="14600" max="14600" width="8.6640625" style="806" bestFit="1" customWidth="1"/>
    <col min="14601" max="14601" width="10.109375" style="806" bestFit="1" customWidth="1"/>
    <col min="14602" max="14602" width="11.77734375" style="806" customWidth="1"/>
    <col min="14603" max="14603" width="9.33203125" style="806" bestFit="1" customWidth="1"/>
    <col min="14604" max="14604" width="8.6640625" style="806" bestFit="1" customWidth="1"/>
    <col min="14605" max="14605" width="10.109375" style="806" bestFit="1" customWidth="1"/>
    <col min="14606" max="14606" width="12.88671875" style="806" customWidth="1"/>
    <col min="14607" max="14610" width="8.77734375" style="806" customWidth="1"/>
    <col min="14611" max="14848" width="8.33203125" style="806"/>
    <col min="14849" max="14849" width="8.44140625" style="806" customWidth="1"/>
    <col min="14850" max="14850" width="32.77734375" style="806" customWidth="1"/>
    <col min="14851" max="14851" width="9.33203125" style="806" bestFit="1" customWidth="1"/>
    <col min="14852" max="14852" width="8.6640625" style="806" bestFit="1" customWidth="1"/>
    <col min="14853" max="14853" width="10.109375" style="806" bestFit="1" customWidth="1"/>
    <col min="14854" max="14854" width="11.88671875" style="806" customWidth="1"/>
    <col min="14855" max="14855" width="9.33203125" style="806" bestFit="1" customWidth="1"/>
    <col min="14856" max="14856" width="8.6640625" style="806" bestFit="1" customWidth="1"/>
    <col min="14857" max="14857" width="10.109375" style="806" bestFit="1" customWidth="1"/>
    <col min="14858" max="14858" width="11.77734375" style="806" customWidth="1"/>
    <col min="14859" max="14859" width="9.33203125" style="806" bestFit="1" customWidth="1"/>
    <col min="14860" max="14860" width="8.6640625" style="806" bestFit="1" customWidth="1"/>
    <col min="14861" max="14861" width="10.109375" style="806" bestFit="1" customWidth="1"/>
    <col min="14862" max="14862" width="12.88671875" style="806" customWidth="1"/>
    <col min="14863" max="14866" width="8.77734375" style="806" customWidth="1"/>
    <col min="14867" max="15104" width="8.33203125" style="806"/>
    <col min="15105" max="15105" width="8.44140625" style="806" customWidth="1"/>
    <col min="15106" max="15106" width="32.77734375" style="806" customWidth="1"/>
    <col min="15107" max="15107" width="9.33203125" style="806" bestFit="1" customWidth="1"/>
    <col min="15108" max="15108" width="8.6640625" style="806" bestFit="1" customWidth="1"/>
    <col min="15109" max="15109" width="10.109375" style="806" bestFit="1" customWidth="1"/>
    <col min="15110" max="15110" width="11.88671875" style="806" customWidth="1"/>
    <col min="15111" max="15111" width="9.33203125" style="806" bestFit="1" customWidth="1"/>
    <col min="15112" max="15112" width="8.6640625" style="806" bestFit="1" customWidth="1"/>
    <col min="15113" max="15113" width="10.109375" style="806" bestFit="1" customWidth="1"/>
    <col min="15114" max="15114" width="11.77734375" style="806" customWidth="1"/>
    <col min="15115" max="15115" width="9.33203125" style="806" bestFit="1" customWidth="1"/>
    <col min="15116" max="15116" width="8.6640625" style="806" bestFit="1" customWidth="1"/>
    <col min="15117" max="15117" width="10.109375" style="806" bestFit="1" customWidth="1"/>
    <col min="15118" max="15118" width="12.88671875" style="806" customWidth="1"/>
    <col min="15119" max="15122" width="8.77734375" style="806" customWidth="1"/>
    <col min="15123" max="15360" width="8.33203125" style="806"/>
    <col min="15361" max="15361" width="8.44140625" style="806" customWidth="1"/>
    <col min="15362" max="15362" width="32.77734375" style="806" customWidth="1"/>
    <col min="15363" max="15363" width="9.33203125" style="806" bestFit="1" customWidth="1"/>
    <col min="15364" max="15364" width="8.6640625" style="806" bestFit="1" customWidth="1"/>
    <col min="15365" max="15365" width="10.109375" style="806" bestFit="1" customWidth="1"/>
    <col min="15366" max="15366" width="11.88671875" style="806" customWidth="1"/>
    <col min="15367" max="15367" width="9.33203125" style="806" bestFit="1" customWidth="1"/>
    <col min="15368" max="15368" width="8.6640625" style="806" bestFit="1" customWidth="1"/>
    <col min="15369" max="15369" width="10.109375" style="806" bestFit="1" customWidth="1"/>
    <col min="15370" max="15370" width="11.77734375" style="806" customWidth="1"/>
    <col min="15371" max="15371" width="9.33203125" style="806" bestFit="1" customWidth="1"/>
    <col min="15372" max="15372" width="8.6640625" style="806" bestFit="1" customWidth="1"/>
    <col min="15373" max="15373" width="10.109375" style="806" bestFit="1" customWidth="1"/>
    <col min="15374" max="15374" width="12.88671875" style="806" customWidth="1"/>
    <col min="15375" max="15378" width="8.77734375" style="806" customWidth="1"/>
    <col min="15379" max="15616" width="8.33203125" style="806"/>
    <col min="15617" max="15617" width="8.44140625" style="806" customWidth="1"/>
    <col min="15618" max="15618" width="32.77734375" style="806" customWidth="1"/>
    <col min="15619" max="15619" width="9.33203125" style="806" bestFit="1" customWidth="1"/>
    <col min="15620" max="15620" width="8.6640625" style="806" bestFit="1" customWidth="1"/>
    <col min="15621" max="15621" width="10.109375" style="806" bestFit="1" customWidth="1"/>
    <col min="15622" max="15622" width="11.88671875" style="806" customWidth="1"/>
    <col min="15623" max="15623" width="9.33203125" style="806" bestFit="1" customWidth="1"/>
    <col min="15624" max="15624" width="8.6640625" style="806" bestFit="1" customWidth="1"/>
    <col min="15625" max="15625" width="10.109375" style="806" bestFit="1" customWidth="1"/>
    <col min="15626" max="15626" width="11.77734375" style="806" customWidth="1"/>
    <col min="15627" max="15627" width="9.33203125" style="806" bestFit="1" customWidth="1"/>
    <col min="15628" max="15628" width="8.6640625" style="806" bestFit="1" customWidth="1"/>
    <col min="15629" max="15629" width="10.109375" style="806" bestFit="1" customWidth="1"/>
    <col min="15630" max="15630" width="12.88671875" style="806" customWidth="1"/>
    <col min="15631" max="15634" width="8.77734375" style="806" customWidth="1"/>
    <col min="15635" max="15872" width="8.33203125" style="806"/>
    <col min="15873" max="15873" width="8.44140625" style="806" customWidth="1"/>
    <col min="15874" max="15874" width="32.77734375" style="806" customWidth="1"/>
    <col min="15875" max="15875" width="9.33203125" style="806" bestFit="1" customWidth="1"/>
    <col min="15876" max="15876" width="8.6640625" style="806" bestFit="1" customWidth="1"/>
    <col min="15877" max="15877" width="10.109375" style="806" bestFit="1" customWidth="1"/>
    <col min="15878" max="15878" width="11.88671875" style="806" customWidth="1"/>
    <col min="15879" max="15879" width="9.33203125" style="806" bestFit="1" customWidth="1"/>
    <col min="15880" max="15880" width="8.6640625" style="806" bestFit="1" customWidth="1"/>
    <col min="15881" max="15881" width="10.109375" style="806" bestFit="1" customWidth="1"/>
    <col min="15882" max="15882" width="11.77734375" style="806" customWidth="1"/>
    <col min="15883" max="15883" width="9.33203125" style="806" bestFit="1" customWidth="1"/>
    <col min="15884" max="15884" width="8.6640625" style="806" bestFit="1" customWidth="1"/>
    <col min="15885" max="15885" width="10.109375" style="806" bestFit="1" customWidth="1"/>
    <col min="15886" max="15886" width="12.88671875" style="806" customWidth="1"/>
    <col min="15887" max="15890" width="8.77734375" style="806" customWidth="1"/>
    <col min="15891" max="16128" width="8.33203125" style="806"/>
    <col min="16129" max="16129" width="8.44140625" style="806" customWidth="1"/>
    <col min="16130" max="16130" width="32.77734375" style="806" customWidth="1"/>
    <col min="16131" max="16131" width="9.33203125" style="806" bestFit="1" customWidth="1"/>
    <col min="16132" max="16132" width="8.6640625" style="806" bestFit="1" customWidth="1"/>
    <col min="16133" max="16133" width="10.109375" style="806" bestFit="1" customWidth="1"/>
    <col min="16134" max="16134" width="11.88671875" style="806" customWidth="1"/>
    <col min="16135" max="16135" width="9.33203125" style="806" bestFit="1" customWidth="1"/>
    <col min="16136" max="16136" width="8.6640625" style="806" bestFit="1" customWidth="1"/>
    <col min="16137" max="16137" width="10.109375" style="806" bestFit="1" customWidth="1"/>
    <col min="16138" max="16138" width="11.77734375" style="806" customWidth="1"/>
    <col min="16139" max="16139" width="9.33203125" style="806" bestFit="1" customWidth="1"/>
    <col min="16140" max="16140" width="8.6640625" style="806" bestFit="1" customWidth="1"/>
    <col min="16141" max="16141" width="10.109375" style="806" bestFit="1" customWidth="1"/>
    <col min="16142" max="16142" width="12.88671875" style="806" customWidth="1"/>
    <col min="16143" max="16146" width="8.77734375" style="806" customWidth="1"/>
    <col min="16147" max="16384" width="8.33203125" style="806"/>
  </cols>
  <sheetData>
    <row r="1" spans="1:17" x14ac:dyDescent="0.25">
      <c r="A1" s="805"/>
      <c r="C1" s="807"/>
      <c r="D1" s="807"/>
      <c r="E1" s="807"/>
      <c r="F1" s="808"/>
      <c r="G1" s="807"/>
      <c r="H1" s="807"/>
      <c r="I1" s="807"/>
      <c r="J1" s="808"/>
      <c r="K1" s="807"/>
      <c r="L1" s="807"/>
      <c r="M1" s="807"/>
      <c r="N1" s="809"/>
    </row>
    <row r="2" spans="1:17" x14ac:dyDescent="0.25">
      <c r="A2" s="810"/>
      <c r="B2" s="810"/>
      <c r="C2" s="810"/>
      <c r="D2" s="810"/>
      <c r="E2" s="810"/>
      <c r="F2" s="810"/>
      <c r="G2" s="810"/>
      <c r="H2" s="810"/>
      <c r="I2" s="810"/>
      <c r="J2" s="810"/>
      <c r="K2" s="810"/>
      <c r="L2" s="810"/>
      <c r="M2" s="810"/>
      <c r="N2" s="810"/>
    </row>
    <row r="3" spans="1:17" ht="13.8" thickBot="1" x14ac:dyDescent="0.3"/>
    <row r="4" spans="1:17" s="818" customFormat="1" ht="15.75" customHeight="1" x14ac:dyDescent="0.25">
      <c r="A4" s="813" t="s">
        <v>710</v>
      </c>
      <c r="B4" s="814" t="s">
        <v>540</v>
      </c>
      <c r="C4" s="815" t="s">
        <v>541</v>
      </c>
      <c r="D4" s="816"/>
      <c r="E4" s="816"/>
      <c r="F4" s="816"/>
      <c r="G4" s="815" t="s">
        <v>485</v>
      </c>
      <c r="H4" s="816"/>
      <c r="I4" s="816"/>
      <c r="J4" s="816"/>
      <c r="K4" s="815" t="s">
        <v>542</v>
      </c>
      <c r="L4" s="816"/>
      <c r="M4" s="816"/>
      <c r="N4" s="817"/>
    </row>
    <row r="5" spans="1:17" s="825" customFormat="1" ht="47.25" customHeight="1" thickBot="1" x14ac:dyDescent="0.3">
      <c r="A5" s="819"/>
      <c r="B5" s="820"/>
      <c r="C5" s="821" t="s">
        <v>504</v>
      </c>
      <c r="D5" s="821" t="s">
        <v>505</v>
      </c>
      <c r="E5" s="822" t="s">
        <v>223</v>
      </c>
      <c r="F5" s="823" t="s">
        <v>7</v>
      </c>
      <c r="G5" s="821" t="s">
        <v>504</v>
      </c>
      <c r="H5" s="821" t="s">
        <v>505</v>
      </c>
      <c r="I5" s="822" t="s">
        <v>223</v>
      </c>
      <c r="J5" s="823" t="s">
        <v>7</v>
      </c>
      <c r="K5" s="821" t="s">
        <v>504</v>
      </c>
      <c r="L5" s="821" t="s">
        <v>505</v>
      </c>
      <c r="M5" s="822" t="s">
        <v>223</v>
      </c>
      <c r="N5" s="824" t="s">
        <v>7</v>
      </c>
    </row>
    <row r="6" spans="1:17" s="834" customFormat="1" ht="26.4" x14ac:dyDescent="0.25">
      <c r="A6" s="826">
        <v>2104</v>
      </c>
      <c r="B6" s="827" t="s">
        <v>790</v>
      </c>
      <c r="C6" s="828">
        <v>0</v>
      </c>
      <c r="D6" s="828">
        <v>366</v>
      </c>
      <c r="E6" s="828">
        <v>366</v>
      </c>
      <c r="F6" s="829">
        <v>100</v>
      </c>
      <c r="G6" s="830">
        <v>0</v>
      </c>
      <c r="H6" s="830">
        <v>1249</v>
      </c>
      <c r="I6" s="830">
        <v>1249</v>
      </c>
      <c r="J6" s="831">
        <v>100</v>
      </c>
      <c r="K6" s="830">
        <v>0</v>
      </c>
      <c r="L6" s="830">
        <v>1615</v>
      </c>
      <c r="M6" s="830">
        <v>1615</v>
      </c>
      <c r="N6" s="832">
        <v>100</v>
      </c>
      <c r="O6" s="833"/>
      <c r="P6" s="833"/>
      <c r="Q6" s="833"/>
    </row>
    <row r="7" spans="1:17" s="825" customFormat="1" ht="23.25" customHeight="1" x14ac:dyDescent="0.25">
      <c r="A7" s="835"/>
      <c r="B7" s="836" t="s">
        <v>791</v>
      </c>
      <c r="C7" s="837">
        <v>0</v>
      </c>
      <c r="D7" s="837">
        <v>74</v>
      </c>
      <c r="E7" s="837">
        <v>74</v>
      </c>
      <c r="F7" s="838">
        <v>100</v>
      </c>
      <c r="G7" s="839">
        <v>0</v>
      </c>
      <c r="H7" s="839">
        <v>86</v>
      </c>
      <c r="I7" s="839">
        <v>86</v>
      </c>
      <c r="J7" s="840">
        <v>100</v>
      </c>
      <c r="K7" s="841">
        <v>0</v>
      </c>
      <c r="L7" s="841">
        <v>160</v>
      </c>
      <c r="M7" s="841">
        <v>160</v>
      </c>
      <c r="N7" s="842">
        <v>100</v>
      </c>
      <c r="O7" s="843"/>
      <c r="P7" s="843"/>
      <c r="Q7" s="843"/>
    </row>
    <row r="8" spans="1:17" s="825" customFormat="1" ht="31.5" customHeight="1" x14ac:dyDescent="0.25">
      <c r="A8" s="844" t="s">
        <v>500</v>
      </c>
      <c r="B8" s="836" t="s">
        <v>792</v>
      </c>
      <c r="C8" s="837">
        <v>0</v>
      </c>
      <c r="D8" s="837">
        <v>74</v>
      </c>
      <c r="E8" s="837">
        <v>74</v>
      </c>
      <c r="F8" s="838">
        <v>100</v>
      </c>
      <c r="G8" s="839">
        <v>0</v>
      </c>
      <c r="H8" s="839">
        <v>86</v>
      </c>
      <c r="I8" s="839">
        <v>86</v>
      </c>
      <c r="J8" s="840">
        <v>100</v>
      </c>
      <c r="K8" s="841">
        <v>0</v>
      </c>
      <c r="L8" s="841">
        <v>160</v>
      </c>
      <c r="M8" s="841">
        <v>160</v>
      </c>
      <c r="N8" s="842">
        <v>100</v>
      </c>
      <c r="O8" s="843"/>
      <c r="P8" s="843"/>
      <c r="Q8" s="843"/>
    </row>
    <row r="9" spans="1:17" s="825" customFormat="1" ht="31.5" customHeight="1" x14ac:dyDescent="0.25">
      <c r="A9" s="844"/>
      <c r="B9" s="836" t="s">
        <v>793</v>
      </c>
      <c r="C9" s="837">
        <v>0</v>
      </c>
      <c r="D9" s="837">
        <v>292</v>
      </c>
      <c r="E9" s="837">
        <v>292</v>
      </c>
      <c r="F9" s="838">
        <v>100</v>
      </c>
      <c r="G9" s="839">
        <v>0</v>
      </c>
      <c r="H9" s="839">
        <v>1163</v>
      </c>
      <c r="I9" s="839">
        <v>1163</v>
      </c>
      <c r="J9" s="840">
        <v>100</v>
      </c>
      <c r="K9" s="841">
        <v>0</v>
      </c>
      <c r="L9" s="841">
        <v>1455</v>
      </c>
      <c r="M9" s="841">
        <v>1455</v>
      </c>
      <c r="N9" s="842">
        <v>100</v>
      </c>
      <c r="O9" s="843"/>
      <c r="P9" s="843"/>
      <c r="Q9" s="843"/>
    </row>
    <row r="10" spans="1:17" s="825" customFormat="1" ht="26.4" x14ac:dyDescent="0.25">
      <c r="A10" s="844"/>
      <c r="B10" s="836" t="s">
        <v>794</v>
      </c>
      <c r="C10" s="837">
        <v>0</v>
      </c>
      <c r="D10" s="837">
        <v>292</v>
      </c>
      <c r="E10" s="837">
        <v>292</v>
      </c>
      <c r="F10" s="838">
        <v>100</v>
      </c>
      <c r="G10" s="839">
        <v>0</v>
      </c>
      <c r="H10" s="839">
        <v>1163</v>
      </c>
      <c r="I10" s="839">
        <v>1163</v>
      </c>
      <c r="J10" s="840">
        <v>100</v>
      </c>
      <c r="K10" s="841">
        <v>0</v>
      </c>
      <c r="L10" s="841">
        <v>1455</v>
      </c>
      <c r="M10" s="841">
        <v>1455</v>
      </c>
      <c r="N10" s="842">
        <v>100</v>
      </c>
      <c r="O10" s="843"/>
      <c r="P10" s="843"/>
      <c r="Q10" s="843"/>
    </row>
    <row r="11" spans="1:17" s="849" customFormat="1" ht="25.5" customHeight="1" x14ac:dyDescent="0.25">
      <c r="A11" s="845">
        <v>2110</v>
      </c>
      <c r="B11" s="846" t="s">
        <v>235</v>
      </c>
      <c r="C11" s="847">
        <v>175</v>
      </c>
      <c r="D11" s="847">
        <v>134</v>
      </c>
      <c r="E11" s="847">
        <v>134</v>
      </c>
      <c r="F11" s="838">
        <v>100</v>
      </c>
      <c r="G11" s="847">
        <v>0</v>
      </c>
      <c r="H11" s="847">
        <v>0</v>
      </c>
      <c r="I11" s="847">
        <v>0</v>
      </c>
      <c r="J11" s="840">
        <v>0</v>
      </c>
      <c r="K11" s="848">
        <v>175</v>
      </c>
      <c r="L11" s="848">
        <v>134</v>
      </c>
      <c r="M11" s="848">
        <v>134</v>
      </c>
      <c r="N11" s="842">
        <v>100</v>
      </c>
      <c r="O11" s="833"/>
      <c r="P11" s="833"/>
      <c r="Q11" s="833"/>
    </row>
    <row r="12" spans="1:17" s="825" customFormat="1" ht="25.5" customHeight="1" x14ac:dyDescent="0.25">
      <c r="A12" s="844" t="s">
        <v>500</v>
      </c>
      <c r="B12" s="836" t="s">
        <v>793</v>
      </c>
      <c r="C12" s="839">
        <v>175</v>
      </c>
      <c r="D12" s="839">
        <v>134</v>
      </c>
      <c r="E12" s="839">
        <v>134</v>
      </c>
      <c r="F12" s="838">
        <v>100</v>
      </c>
      <c r="G12" s="839">
        <v>0</v>
      </c>
      <c r="H12" s="839">
        <v>0</v>
      </c>
      <c r="I12" s="839">
        <v>0</v>
      </c>
      <c r="J12" s="840">
        <v>0</v>
      </c>
      <c r="K12" s="841">
        <v>175</v>
      </c>
      <c r="L12" s="841">
        <v>134</v>
      </c>
      <c r="M12" s="841">
        <v>134</v>
      </c>
      <c r="N12" s="842">
        <v>100</v>
      </c>
      <c r="O12" s="843"/>
      <c r="P12" s="843"/>
      <c r="Q12" s="843"/>
    </row>
    <row r="13" spans="1:17" s="825" customFormat="1" ht="25.5" customHeight="1" x14ac:dyDescent="0.25">
      <c r="A13" s="844"/>
      <c r="B13" s="836" t="s">
        <v>794</v>
      </c>
      <c r="C13" s="839">
        <v>175</v>
      </c>
      <c r="D13" s="839">
        <v>134</v>
      </c>
      <c r="E13" s="839">
        <v>134</v>
      </c>
      <c r="F13" s="838">
        <v>100</v>
      </c>
      <c r="G13" s="839">
        <v>0</v>
      </c>
      <c r="H13" s="839">
        <v>0</v>
      </c>
      <c r="I13" s="839">
        <v>0</v>
      </c>
      <c r="J13" s="840">
        <v>0</v>
      </c>
      <c r="K13" s="841">
        <v>175</v>
      </c>
      <c r="L13" s="841">
        <v>134</v>
      </c>
      <c r="M13" s="841">
        <v>134</v>
      </c>
      <c r="N13" s="842">
        <v>100</v>
      </c>
      <c r="O13" s="843"/>
      <c r="P13" s="843"/>
      <c r="Q13" s="843"/>
    </row>
    <row r="14" spans="1:17" s="834" customFormat="1" ht="25.5" customHeight="1" x14ac:dyDescent="0.25">
      <c r="A14" s="850">
        <v>2111</v>
      </c>
      <c r="B14" s="851" t="s">
        <v>236</v>
      </c>
      <c r="C14" s="847">
        <v>9242</v>
      </c>
      <c r="D14" s="847">
        <v>8842</v>
      </c>
      <c r="E14" s="847">
        <v>8767</v>
      </c>
      <c r="F14" s="838">
        <v>99.151775616376383</v>
      </c>
      <c r="G14" s="847">
        <v>1051</v>
      </c>
      <c r="H14" s="847">
        <v>3379</v>
      </c>
      <c r="I14" s="847">
        <v>3087</v>
      </c>
      <c r="J14" s="840">
        <v>91.358390056229652</v>
      </c>
      <c r="K14" s="848">
        <v>10293</v>
      </c>
      <c r="L14" s="848">
        <v>12221</v>
      </c>
      <c r="M14" s="848">
        <v>11854</v>
      </c>
      <c r="N14" s="842">
        <v>96.996972424515178</v>
      </c>
      <c r="O14" s="843"/>
      <c r="P14" s="843"/>
      <c r="Q14" s="843"/>
    </row>
    <row r="15" spans="1:17" s="825" customFormat="1" ht="25.5" customHeight="1" x14ac:dyDescent="0.25">
      <c r="A15" s="844"/>
      <c r="B15" s="836" t="s">
        <v>795</v>
      </c>
      <c r="C15" s="839">
        <v>3299</v>
      </c>
      <c r="D15" s="839">
        <v>3599</v>
      </c>
      <c r="E15" s="839">
        <v>3593</v>
      </c>
      <c r="F15" s="838">
        <v>99.833287024173373</v>
      </c>
      <c r="G15" s="839">
        <v>726</v>
      </c>
      <c r="H15" s="839">
        <v>1685</v>
      </c>
      <c r="I15" s="839">
        <v>1406</v>
      </c>
      <c r="J15" s="840">
        <v>83.442136498516319</v>
      </c>
      <c r="K15" s="841">
        <v>4025</v>
      </c>
      <c r="L15" s="841">
        <v>5284</v>
      </c>
      <c r="M15" s="841">
        <v>4999</v>
      </c>
      <c r="N15" s="842">
        <v>94.606358819076448</v>
      </c>
      <c r="O15" s="843"/>
      <c r="P15" s="843"/>
      <c r="Q15" s="843"/>
    </row>
    <row r="16" spans="1:17" s="825" customFormat="1" ht="25.5" customHeight="1" x14ac:dyDescent="0.25">
      <c r="A16" s="844"/>
      <c r="B16" s="836" t="s">
        <v>792</v>
      </c>
      <c r="C16" s="839">
        <v>3299</v>
      </c>
      <c r="D16" s="839">
        <v>3599</v>
      </c>
      <c r="E16" s="839">
        <v>3593</v>
      </c>
      <c r="F16" s="838">
        <v>99.833287024173373</v>
      </c>
      <c r="G16" s="839">
        <v>726</v>
      </c>
      <c r="H16" s="839">
        <v>1685</v>
      </c>
      <c r="I16" s="839">
        <v>1406</v>
      </c>
      <c r="J16" s="840">
        <v>83.442136498516319</v>
      </c>
      <c r="K16" s="841">
        <v>4025</v>
      </c>
      <c r="L16" s="841">
        <v>5284</v>
      </c>
      <c r="M16" s="841">
        <v>4999</v>
      </c>
      <c r="N16" s="842">
        <v>94.606358819076448</v>
      </c>
      <c r="O16" s="843"/>
      <c r="P16" s="843"/>
      <c r="Q16" s="843"/>
    </row>
    <row r="17" spans="1:17" s="825" customFormat="1" ht="25.5" customHeight="1" x14ac:dyDescent="0.25">
      <c r="A17" s="844"/>
      <c r="B17" s="836" t="s">
        <v>796</v>
      </c>
      <c r="C17" s="839">
        <v>5943</v>
      </c>
      <c r="D17" s="839">
        <v>5183</v>
      </c>
      <c r="E17" s="839">
        <v>5114</v>
      </c>
      <c r="F17" s="838">
        <v>98.668724676828091</v>
      </c>
      <c r="G17" s="839">
        <v>325</v>
      </c>
      <c r="H17" s="839">
        <v>1694</v>
      </c>
      <c r="I17" s="839">
        <v>1681</v>
      </c>
      <c r="J17" s="840">
        <v>99.232585596221952</v>
      </c>
      <c r="K17" s="841">
        <v>6268</v>
      </c>
      <c r="L17" s="841">
        <v>6877</v>
      </c>
      <c r="M17" s="841">
        <v>6795</v>
      </c>
      <c r="N17" s="842">
        <v>98.807619601570451</v>
      </c>
      <c r="O17" s="843"/>
      <c r="P17" s="843"/>
      <c r="Q17" s="843"/>
    </row>
    <row r="18" spans="1:17" s="825" customFormat="1" ht="25.5" customHeight="1" x14ac:dyDescent="0.25">
      <c r="A18" s="844"/>
      <c r="B18" s="836" t="s">
        <v>797</v>
      </c>
      <c r="C18" s="839">
        <v>5943</v>
      </c>
      <c r="D18" s="839">
        <v>5183</v>
      </c>
      <c r="E18" s="839">
        <v>5114</v>
      </c>
      <c r="F18" s="838">
        <v>98.668724676828091</v>
      </c>
      <c r="G18" s="839">
        <v>325</v>
      </c>
      <c r="H18" s="839">
        <v>1694</v>
      </c>
      <c r="I18" s="839">
        <v>1681</v>
      </c>
      <c r="J18" s="840">
        <v>99.232585596221952</v>
      </c>
      <c r="K18" s="841">
        <v>6268</v>
      </c>
      <c r="L18" s="841">
        <v>6877</v>
      </c>
      <c r="M18" s="841">
        <v>6795</v>
      </c>
      <c r="N18" s="842">
        <v>98.807619601570451</v>
      </c>
      <c r="O18" s="843"/>
      <c r="P18" s="843"/>
      <c r="Q18" s="843"/>
    </row>
    <row r="19" spans="1:17" s="825" customFormat="1" ht="25.5" customHeight="1" x14ac:dyDescent="0.25">
      <c r="A19" s="844"/>
      <c r="B19" s="836" t="s">
        <v>798</v>
      </c>
      <c r="C19" s="839">
        <v>0</v>
      </c>
      <c r="D19" s="839">
        <v>60</v>
      </c>
      <c r="E19" s="839">
        <v>60</v>
      </c>
      <c r="F19" s="838">
        <v>100</v>
      </c>
      <c r="G19" s="839">
        <v>0</v>
      </c>
      <c r="H19" s="839">
        <v>0</v>
      </c>
      <c r="I19" s="839">
        <v>0</v>
      </c>
      <c r="J19" s="840">
        <v>0</v>
      </c>
      <c r="K19" s="841">
        <v>0</v>
      </c>
      <c r="L19" s="841">
        <v>60</v>
      </c>
      <c r="M19" s="841">
        <v>60</v>
      </c>
      <c r="N19" s="842">
        <v>100</v>
      </c>
      <c r="O19" s="843"/>
      <c r="P19" s="843"/>
      <c r="Q19" s="843"/>
    </row>
    <row r="20" spans="1:17" s="825" customFormat="1" ht="25.5" customHeight="1" x14ac:dyDescent="0.25">
      <c r="A20" s="844"/>
      <c r="B20" s="836" t="s">
        <v>799</v>
      </c>
      <c r="C20" s="839">
        <v>0</v>
      </c>
      <c r="D20" s="839">
        <v>60</v>
      </c>
      <c r="E20" s="839">
        <v>60</v>
      </c>
      <c r="F20" s="838">
        <v>100</v>
      </c>
      <c r="G20" s="839">
        <v>0</v>
      </c>
      <c r="H20" s="839">
        <v>0</v>
      </c>
      <c r="I20" s="839">
        <v>0</v>
      </c>
      <c r="J20" s="840">
        <v>0</v>
      </c>
      <c r="K20" s="841">
        <v>0</v>
      </c>
      <c r="L20" s="841">
        <v>60</v>
      </c>
      <c r="M20" s="841">
        <v>60</v>
      </c>
      <c r="N20" s="842">
        <v>100</v>
      </c>
      <c r="O20" s="843"/>
      <c r="P20" s="843"/>
      <c r="Q20" s="843"/>
    </row>
    <row r="21" spans="1:17" s="853" customFormat="1" ht="25.5" customHeight="1" x14ac:dyDescent="0.25">
      <c r="A21" s="852">
        <v>2118</v>
      </c>
      <c r="B21" s="851" t="s">
        <v>240</v>
      </c>
      <c r="C21" s="847">
        <v>597</v>
      </c>
      <c r="D21" s="847">
        <v>545</v>
      </c>
      <c r="E21" s="847">
        <v>545</v>
      </c>
      <c r="F21" s="838">
        <v>100</v>
      </c>
      <c r="G21" s="847">
        <v>0</v>
      </c>
      <c r="H21" s="847">
        <v>0</v>
      </c>
      <c r="I21" s="847">
        <v>0</v>
      </c>
      <c r="J21" s="840">
        <v>0</v>
      </c>
      <c r="K21" s="841">
        <v>597</v>
      </c>
      <c r="L21" s="848">
        <v>545</v>
      </c>
      <c r="M21" s="848">
        <v>545</v>
      </c>
      <c r="N21" s="842">
        <v>100</v>
      </c>
      <c r="O21" s="843"/>
      <c r="P21" s="843"/>
      <c r="Q21" s="843"/>
    </row>
    <row r="22" spans="1:17" ht="25.5" customHeight="1" x14ac:dyDescent="0.25">
      <c r="A22" s="854"/>
      <c r="B22" s="836" t="s">
        <v>800</v>
      </c>
      <c r="C22" s="839">
        <v>597</v>
      </c>
      <c r="D22" s="839">
        <v>545</v>
      </c>
      <c r="E22" s="839">
        <v>545</v>
      </c>
      <c r="F22" s="838">
        <v>100</v>
      </c>
      <c r="G22" s="839">
        <v>0</v>
      </c>
      <c r="H22" s="839">
        <v>0</v>
      </c>
      <c r="I22" s="839">
        <v>0</v>
      </c>
      <c r="J22" s="840">
        <v>0</v>
      </c>
      <c r="K22" s="841">
        <v>597</v>
      </c>
      <c r="L22" s="841">
        <v>545</v>
      </c>
      <c r="M22" s="841">
        <v>545</v>
      </c>
      <c r="N22" s="842">
        <v>100</v>
      </c>
      <c r="O22" s="843"/>
      <c r="P22" s="843"/>
      <c r="Q22" s="843"/>
    </row>
    <row r="23" spans="1:17" ht="25.5" customHeight="1" x14ac:dyDescent="0.25">
      <c r="A23" s="854"/>
      <c r="B23" s="836" t="s">
        <v>801</v>
      </c>
      <c r="C23" s="839">
        <v>597</v>
      </c>
      <c r="D23" s="839">
        <v>545</v>
      </c>
      <c r="E23" s="839">
        <v>545</v>
      </c>
      <c r="F23" s="838">
        <v>100</v>
      </c>
      <c r="G23" s="839">
        <v>0</v>
      </c>
      <c r="H23" s="839">
        <v>0</v>
      </c>
      <c r="I23" s="839">
        <v>0</v>
      </c>
      <c r="J23" s="840">
        <v>0</v>
      </c>
      <c r="K23" s="841">
        <v>597</v>
      </c>
      <c r="L23" s="841">
        <v>545</v>
      </c>
      <c r="M23" s="841">
        <v>545</v>
      </c>
      <c r="N23" s="842">
        <v>100</v>
      </c>
      <c r="O23" s="843"/>
      <c r="P23" s="843"/>
      <c r="Q23" s="843"/>
    </row>
    <row r="24" spans="1:17" s="853" customFormat="1" ht="25.5" customHeight="1" x14ac:dyDescent="0.25">
      <c r="A24" s="852">
        <v>2120</v>
      </c>
      <c r="B24" s="851" t="s">
        <v>802</v>
      </c>
      <c r="C24" s="847">
        <v>301140</v>
      </c>
      <c r="D24" s="847">
        <v>317743</v>
      </c>
      <c r="E24" s="847">
        <v>317759</v>
      </c>
      <c r="F24" s="838">
        <v>100.00503551612468</v>
      </c>
      <c r="G24" s="847">
        <v>64457</v>
      </c>
      <c r="H24" s="847">
        <v>50490</v>
      </c>
      <c r="I24" s="847">
        <v>50345</v>
      </c>
      <c r="J24" s="840">
        <v>99.712814418696766</v>
      </c>
      <c r="K24" s="847">
        <v>365598</v>
      </c>
      <c r="L24" s="847">
        <v>368233</v>
      </c>
      <c r="M24" s="847">
        <v>368104</v>
      </c>
      <c r="N24" s="842">
        <v>99.964967832866691</v>
      </c>
      <c r="O24" s="843"/>
      <c r="P24" s="833"/>
      <c r="Q24" s="833"/>
    </row>
    <row r="25" spans="1:17" ht="25.5" customHeight="1" x14ac:dyDescent="0.25">
      <c r="A25" s="854"/>
      <c r="B25" s="836" t="s">
        <v>803</v>
      </c>
      <c r="C25" s="839">
        <v>5965</v>
      </c>
      <c r="D25" s="839">
        <v>8747</v>
      </c>
      <c r="E25" s="839">
        <v>8759</v>
      </c>
      <c r="F25" s="838">
        <v>100.13718989367784</v>
      </c>
      <c r="G25" s="839">
        <v>3770</v>
      </c>
      <c r="H25" s="839">
        <v>7</v>
      </c>
      <c r="I25" s="839">
        <v>7</v>
      </c>
      <c r="J25" s="840">
        <v>100</v>
      </c>
      <c r="K25" s="841">
        <v>9736</v>
      </c>
      <c r="L25" s="841">
        <v>8754</v>
      </c>
      <c r="M25" s="841">
        <v>8766</v>
      </c>
      <c r="N25" s="842">
        <v>100.13708019191228</v>
      </c>
      <c r="O25" s="843"/>
      <c r="P25" s="843"/>
      <c r="Q25" s="843"/>
    </row>
    <row r="26" spans="1:17" ht="25.5" customHeight="1" x14ac:dyDescent="0.25">
      <c r="A26" s="854"/>
      <c r="B26" s="855" t="s">
        <v>804</v>
      </c>
      <c r="C26" s="839">
        <v>5965</v>
      </c>
      <c r="D26" s="839">
        <v>8747</v>
      </c>
      <c r="E26" s="839">
        <v>8759</v>
      </c>
      <c r="F26" s="838">
        <v>100.13718989367784</v>
      </c>
      <c r="G26" s="839">
        <v>3770</v>
      </c>
      <c r="H26" s="839">
        <v>7</v>
      </c>
      <c r="I26" s="839">
        <v>7</v>
      </c>
      <c r="J26" s="840">
        <v>100</v>
      </c>
      <c r="K26" s="841">
        <v>9736</v>
      </c>
      <c r="L26" s="841">
        <v>8754</v>
      </c>
      <c r="M26" s="841">
        <v>8766</v>
      </c>
      <c r="N26" s="842">
        <v>100.13708019191228</v>
      </c>
      <c r="O26" s="843"/>
      <c r="P26" s="843"/>
      <c r="Q26" s="843"/>
    </row>
    <row r="27" spans="1:17" ht="25.5" customHeight="1" x14ac:dyDescent="0.25">
      <c r="A27" s="854"/>
      <c r="B27" s="836" t="s">
        <v>795</v>
      </c>
      <c r="C27" s="839">
        <v>265557</v>
      </c>
      <c r="D27" s="839">
        <v>261400</v>
      </c>
      <c r="E27" s="839">
        <v>261398</v>
      </c>
      <c r="F27" s="838">
        <v>99.999234889058926</v>
      </c>
      <c r="G27" s="839">
        <v>14211</v>
      </c>
      <c r="H27" s="839">
        <v>34980</v>
      </c>
      <c r="I27" s="839">
        <v>34835</v>
      </c>
      <c r="J27" s="840">
        <v>99.585477415666091</v>
      </c>
      <c r="K27" s="841">
        <v>279768</v>
      </c>
      <c r="L27" s="841">
        <v>296380</v>
      </c>
      <c r="M27" s="841">
        <v>296233</v>
      </c>
      <c r="N27" s="842">
        <v>99.950401511572977</v>
      </c>
      <c r="O27" s="843"/>
      <c r="P27" s="843"/>
      <c r="Q27" s="843"/>
    </row>
    <row r="28" spans="1:17" ht="25.5" customHeight="1" x14ac:dyDescent="0.25">
      <c r="A28" s="854" t="s">
        <v>500</v>
      </c>
      <c r="B28" s="836" t="s">
        <v>792</v>
      </c>
      <c r="C28" s="839">
        <v>265557</v>
      </c>
      <c r="D28" s="839">
        <v>261400</v>
      </c>
      <c r="E28" s="839">
        <v>261398</v>
      </c>
      <c r="F28" s="838">
        <v>99.999234889058926</v>
      </c>
      <c r="G28" s="839">
        <v>14211</v>
      </c>
      <c r="H28" s="839">
        <v>34980</v>
      </c>
      <c r="I28" s="839">
        <v>34835</v>
      </c>
      <c r="J28" s="840">
        <v>99.585477415666091</v>
      </c>
      <c r="K28" s="841">
        <v>279768</v>
      </c>
      <c r="L28" s="841">
        <v>296380</v>
      </c>
      <c r="M28" s="841">
        <v>296233</v>
      </c>
      <c r="N28" s="842">
        <v>99.950401511572977</v>
      </c>
      <c r="O28" s="843"/>
      <c r="P28" s="843"/>
      <c r="Q28" s="843"/>
    </row>
    <row r="29" spans="1:17" ht="25.5" customHeight="1" x14ac:dyDescent="0.25">
      <c r="A29" s="854"/>
      <c r="B29" s="836" t="s">
        <v>793</v>
      </c>
      <c r="C29" s="839">
        <v>19545</v>
      </c>
      <c r="D29" s="839">
        <v>25233</v>
      </c>
      <c r="E29" s="839">
        <v>25233</v>
      </c>
      <c r="F29" s="838">
        <v>100</v>
      </c>
      <c r="G29" s="839">
        <v>0</v>
      </c>
      <c r="H29" s="839">
        <v>14089</v>
      </c>
      <c r="I29" s="839">
        <v>14089</v>
      </c>
      <c r="J29" s="840">
        <v>100</v>
      </c>
      <c r="K29" s="841">
        <v>19545</v>
      </c>
      <c r="L29" s="841">
        <v>39322</v>
      </c>
      <c r="M29" s="841">
        <v>39322</v>
      </c>
      <c r="N29" s="842">
        <v>100</v>
      </c>
      <c r="O29" s="843"/>
      <c r="P29" s="843"/>
      <c r="Q29" s="843"/>
    </row>
    <row r="30" spans="1:17" ht="25.5" customHeight="1" x14ac:dyDescent="0.25">
      <c r="A30" s="854"/>
      <c r="B30" s="836" t="s">
        <v>794</v>
      </c>
      <c r="C30" s="839">
        <v>19545</v>
      </c>
      <c r="D30" s="839">
        <v>25233</v>
      </c>
      <c r="E30" s="839">
        <v>25233</v>
      </c>
      <c r="F30" s="838">
        <v>100</v>
      </c>
      <c r="G30" s="839">
        <v>0</v>
      </c>
      <c r="H30" s="839">
        <v>14089</v>
      </c>
      <c r="I30" s="839">
        <v>14089</v>
      </c>
      <c r="J30" s="840">
        <v>100</v>
      </c>
      <c r="K30" s="841">
        <v>19545</v>
      </c>
      <c r="L30" s="841">
        <v>39322</v>
      </c>
      <c r="M30" s="841">
        <v>39322</v>
      </c>
      <c r="N30" s="842">
        <v>100</v>
      </c>
      <c r="O30" s="843"/>
      <c r="P30" s="843"/>
      <c r="Q30" s="843"/>
    </row>
    <row r="31" spans="1:17" ht="25.5" customHeight="1" x14ac:dyDescent="0.25">
      <c r="A31" s="854"/>
      <c r="B31" s="836" t="s">
        <v>805</v>
      </c>
      <c r="C31" s="839">
        <v>4320</v>
      </c>
      <c r="D31" s="839">
        <v>16414</v>
      </c>
      <c r="E31" s="839">
        <v>16420</v>
      </c>
      <c r="F31" s="838">
        <v>100.03655416108201</v>
      </c>
      <c r="G31" s="839">
        <v>46476</v>
      </c>
      <c r="H31" s="839">
        <v>1414</v>
      </c>
      <c r="I31" s="839">
        <v>1414</v>
      </c>
      <c r="J31" s="840">
        <v>100</v>
      </c>
      <c r="K31" s="841">
        <v>50796</v>
      </c>
      <c r="L31" s="841">
        <v>17828</v>
      </c>
      <c r="M31" s="841">
        <v>17834</v>
      </c>
      <c r="N31" s="842">
        <v>100.03365492483734</v>
      </c>
      <c r="O31" s="843"/>
      <c r="P31" s="843"/>
      <c r="Q31" s="843"/>
    </row>
    <row r="32" spans="1:17" ht="25.5" customHeight="1" x14ac:dyDescent="0.25">
      <c r="A32" s="854"/>
      <c r="B32" s="836" t="s">
        <v>806</v>
      </c>
      <c r="C32" s="839">
        <v>4320</v>
      </c>
      <c r="D32" s="839">
        <v>16414</v>
      </c>
      <c r="E32" s="839">
        <v>16420</v>
      </c>
      <c r="F32" s="838">
        <v>100.03655416108201</v>
      </c>
      <c r="G32" s="839">
        <v>46476</v>
      </c>
      <c r="H32" s="839">
        <v>1414</v>
      </c>
      <c r="I32" s="839">
        <v>1414</v>
      </c>
      <c r="J32" s="840">
        <v>100</v>
      </c>
      <c r="K32" s="841">
        <v>50796</v>
      </c>
      <c r="L32" s="841">
        <v>17828</v>
      </c>
      <c r="M32" s="841">
        <v>17834</v>
      </c>
      <c r="N32" s="842">
        <v>100.03365492483734</v>
      </c>
      <c r="O32" s="843"/>
      <c r="P32" s="843"/>
      <c r="Q32" s="843"/>
    </row>
    <row r="33" spans="1:17" ht="25.5" customHeight="1" x14ac:dyDescent="0.25">
      <c r="A33" s="854"/>
      <c r="B33" s="836" t="s">
        <v>807</v>
      </c>
      <c r="C33" s="839">
        <v>5753</v>
      </c>
      <c r="D33" s="839">
        <v>5949</v>
      </c>
      <c r="E33" s="839">
        <v>5949</v>
      </c>
      <c r="F33" s="838">
        <v>100</v>
      </c>
      <c r="G33" s="839">
        <v>0</v>
      </c>
      <c r="H33" s="839">
        <v>0</v>
      </c>
      <c r="I33" s="839">
        <v>0</v>
      </c>
      <c r="J33" s="840">
        <v>0</v>
      </c>
      <c r="K33" s="841">
        <v>5753</v>
      </c>
      <c r="L33" s="841">
        <v>5949</v>
      </c>
      <c r="M33" s="841">
        <v>5949</v>
      </c>
      <c r="N33" s="842">
        <v>100</v>
      </c>
      <c r="O33" s="843"/>
      <c r="P33" s="843"/>
      <c r="Q33" s="843"/>
    </row>
    <row r="34" spans="1:17" ht="25.5" customHeight="1" x14ac:dyDescent="0.25">
      <c r="A34" s="854" t="s">
        <v>500</v>
      </c>
      <c r="B34" s="836" t="s">
        <v>808</v>
      </c>
      <c r="C34" s="839">
        <v>5753</v>
      </c>
      <c r="D34" s="839">
        <v>5949</v>
      </c>
      <c r="E34" s="839">
        <v>5949</v>
      </c>
      <c r="F34" s="838">
        <v>100</v>
      </c>
      <c r="G34" s="839">
        <v>0</v>
      </c>
      <c r="H34" s="839">
        <v>0</v>
      </c>
      <c r="I34" s="839">
        <v>0</v>
      </c>
      <c r="J34" s="840">
        <v>0</v>
      </c>
      <c r="K34" s="841">
        <v>5753</v>
      </c>
      <c r="L34" s="841">
        <v>5949</v>
      </c>
      <c r="M34" s="841">
        <v>5949</v>
      </c>
      <c r="N34" s="842">
        <v>100</v>
      </c>
      <c r="O34" s="843"/>
      <c r="P34" s="843"/>
      <c r="Q34" s="843"/>
    </row>
    <row r="35" spans="1:17" s="853" customFormat="1" ht="25.5" customHeight="1" x14ac:dyDescent="0.25">
      <c r="A35" s="856">
        <v>2121</v>
      </c>
      <c r="B35" s="846" t="s">
        <v>242</v>
      </c>
      <c r="C35" s="848">
        <v>0</v>
      </c>
      <c r="D35" s="848">
        <v>327</v>
      </c>
      <c r="E35" s="848">
        <v>327</v>
      </c>
      <c r="F35" s="838">
        <v>100</v>
      </c>
      <c r="G35" s="847">
        <v>0</v>
      </c>
      <c r="H35" s="847">
        <v>1</v>
      </c>
      <c r="I35" s="847">
        <v>1</v>
      </c>
      <c r="J35" s="840">
        <v>100</v>
      </c>
      <c r="K35" s="848">
        <v>0</v>
      </c>
      <c r="L35" s="848">
        <v>328</v>
      </c>
      <c r="M35" s="848">
        <v>328</v>
      </c>
      <c r="N35" s="842">
        <v>100</v>
      </c>
      <c r="O35" s="843"/>
      <c r="P35" s="843"/>
      <c r="Q35" s="843"/>
    </row>
    <row r="36" spans="1:17" ht="25.5" customHeight="1" x14ac:dyDescent="0.25">
      <c r="A36" s="854"/>
      <c r="B36" s="836" t="s">
        <v>809</v>
      </c>
      <c r="C36" s="841">
        <v>0</v>
      </c>
      <c r="D36" s="841">
        <v>327</v>
      </c>
      <c r="E36" s="841">
        <v>327</v>
      </c>
      <c r="F36" s="838">
        <v>100</v>
      </c>
      <c r="G36" s="839">
        <v>0</v>
      </c>
      <c r="H36" s="839">
        <v>1</v>
      </c>
      <c r="I36" s="839">
        <v>1</v>
      </c>
      <c r="J36" s="840">
        <v>100</v>
      </c>
      <c r="K36" s="841">
        <v>0</v>
      </c>
      <c r="L36" s="841">
        <v>328</v>
      </c>
      <c r="M36" s="841">
        <v>328</v>
      </c>
      <c r="N36" s="842">
        <v>100</v>
      </c>
      <c r="O36" s="843"/>
      <c r="P36" s="843"/>
      <c r="Q36" s="843"/>
    </row>
    <row r="37" spans="1:17" ht="25.5" customHeight="1" x14ac:dyDescent="0.25">
      <c r="A37" s="854"/>
      <c r="B37" s="836" t="s">
        <v>810</v>
      </c>
      <c r="C37" s="841">
        <v>0</v>
      </c>
      <c r="D37" s="841">
        <v>327</v>
      </c>
      <c r="E37" s="841">
        <v>327</v>
      </c>
      <c r="F37" s="838">
        <v>100</v>
      </c>
      <c r="G37" s="839">
        <v>0</v>
      </c>
      <c r="H37" s="839">
        <v>1</v>
      </c>
      <c r="I37" s="839">
        <v>1</v>
      </c>
      <c r="J37" s="840">
        <v>100</v>
      </c>
      <c r="K37" s="841">
        <v>0</v>
      </c>
      <c r="L37" s="841">
        <v>328</v>
      </c>
      <c r="M37" s="841">
        <v>328</v>
      </c>
      <c r="N37" s="842">
        <v>100</v>
      </c>
      <c r="O37" s="843"/>
      <c r="P37" s="843"/>
      <c r="Q37" s="843"/>
    </row>
    <row r="38" spans="1:17" s="853" customFormat="1" ht="25.5" customHeight="1" x14ac:dyDescent="0.25">
      <c r="A38" s="856">
        <v>2122</v>
      </c>
      <c r="B38" s="846" t="s">
        <v>243</v>
      </c>
      <c r="C38" s="848">
        <v>535</v>
      </c>
      <c r="D38" s="848">
        <v>561</v>
      </c>
      <c r="E38" s="848">
        <v>561</v>
      </c>
      <c r="F38" s="838">
        <v>100</v>
      </c>
      <c r="G38" s="847">
        <v>0</v>
      </c>
      <c r="H38" s="847">
        <v>0</v>
      </c>
      <c r="I38" s="847">
        <v>0</v>
      </c>
      <c r="J38" s="840">
        <v>0</v>
      </c>
      <c r="K38" s="848">
        <v>535</v>
      </c>
      <c r="L38" s="848">
        <v>561</v>
      </c>
      <c r="M38" s="848">
        <v>561</v>
      </c>
      <c r="N38" s="842">
        <v>100</v>
      </c>
      <c r="O38" s="843"/>
      <c r="P38" s="843"/>
      <c r="Q38" s="843"/>
    </row>
    <row r="39" spans="1:17" ht="25.5" customHeight="1" x14ac:dyDescent="0.25">
      <c r="A39" s="854"/>
      <c r="B39" s="836" t="s">
        <v>811</v>
      </c>
      <c r="C39" s="841">
        <v>535</v>
      </c>
      <c r="D39" s="841">
        <v>561</v>
      </c>
      <c r="E39" s="841">
        <v>561</v>
      </c>
      <c r="F39" s="838">
        <v>100</v>
      </c>
      <c r="G39" s="839">
        <v>0</v>
      </c>
      <c r="H39" s="839">
        <v>0</v>
      </c>
      <c r="I39" s="839">
        <v>0</v>
      </c>
      <c r="J39" s="840">
        <v>0</v>
      </c>
      <c r="K39" s="841">
        <v>535</v>
      </c>
      <c r="L39" s="841">
        <v>561</v>
      </c>
      <c r="M39" s="841">
        <v>561</v>
      </c>
      <c r="N39" s="842">
        <v>100</v>
      </c>
      <c r="O39" s="843"/>
      <c r="P39" s="843"/>
      <c r="Q39" s="843"/>
    </row>
    <row r="40" spans="1:17" ht="25.5" customHeight="1" x14ac:dyDescent="0.25">
      <c r="A40" s="854" t="s">
        <v>500</v>
      </c>
      <c r="B40" s="836" t="s">
        <v>812</v>
      </c>
      <c r="C40" s="841">
        <v>535</v>
      </c>
      <c r="D40" s="841">
        <v>561</v>
      </c>
      <c r="E40" s="841">
        <v>561</v>
      </c>
      <c r="F40" s="838">
        <v>100</v>
      </c>
      <c r="G40" s="839">
        <v>0</v>
      </c>
      <c r="H40" s="839">
        <v>0</v>
      </c>
      <c r="I40" s="839">
        <v>0</v>
      </c>
      <c r="J40" s="840">
        <v>0</v>
      </c>
      <c r="K40" s="841">
        <v>535</v>
      </c>
      <c r="L40" s="841">
        <v>561</v>
      </c>
      <c r="M40" s="841">
        <v>561</v>
      </c>
      <c r="N40" s="842">
        <v>100</v>
      </c>
      <c r="O40" s="843"/>
      <c r="P40" s="843"/>
      <c r="Q40" s="843"/>
    </row>
    <row r="41" spans="1:17" s="853" customFormat="1" ht="25.5" customHeight="1" x14ac:dyDescent="0.25">
      <c r="A41" s="852">
        <v>2124</v>
      </c>
      <c r="B41" s="846" t="s">
        <v>244</v>
      </c>
      <c r="C41" s="848">
        <v>795</v>
      </c>
      <c r="D41" s="848">
        <v>613</v>
      </c>
      <c r="E41" s="848">
        <v>614</v>
      </c>
      <c r="F41" s="838">
        <v>100.16313213703098</v>
      </c>
      <c r="G41" s="847">
        <v>0</v>
      </c>
      <c r="H41" s="847">
        <v>0</v>
      </c>
      <c r="I41" s="847">
        <v>0</v>
      </c>
      <c r="J41" s="840">
        <v>0</v>
      </c>
      <c r="K41" s="848">
        <v>795</v>
      </c>
      <c r="L41" s="848">
        <v>613</v>
      </c>
      <c r="M41" s="848">
        <v>614</v>
      </c>
      <c r="N41" s="842">
        <v>100.16313213703098</v>
      </c>
      <c r="O41" s="843"/>
      <c r="P41" s="843"/>
      <c r="Q41" s="843"/>
    </row>
    <row r="42" spans="1:17" ht="25.5" customHeight="1" x14ac:dyDescent="0.25">
      <c r="A42" s="854"/>
      <c r="B42" s="857" t="s">
        <v>813</v>
      </c>
      <c r="C42" s="841">
        <v>795</v>
      </c>
      <c r="D42" s="841">
        <v>613</v>
      </c>
      <c r="E42" s="841">
        <v>614</v>
      </c>
      <c r="F42" s="838">
        <v>100.16313213703098</v>
      </c>
      <c r="G42" s="839">
        <v>0</v>
      </c>
      <c r="H42" s="839">
        <v>0</v>
      </c>
      <c r="I42" s="839">
        <v>0</v>
      </c>
      <c r="J42" s="840">
        <v>0</v>
      </c>
      <c r="K42" s="841">
        <v>795</v>
      </c>
      <c r="L42" s="841">
        <v>613</v>
      </c>
      <c r="M42" s="841">
        <v>614</v>
      </c>
      <c r="N42" s="842">
        <v>100.16313213703098</v>
      </c>
      <c r="O42" s="843"/>
      <c r="P42" s="843"/>
      <c r="Q42" s="843"/>
    </row>
    <row r="43" spans="1:17" ht="25.5" customHeight="1" x14ac:dyDescent="0.25">
      <c r="A43" s="854"/>
      <c r="B43" s="857" t="s">
        <v>814</v>
      </c>
      <c r="C43" s="841">
        <v>795</v>
      </c>
      <c r="D43" s="841">
        <v>613</v>
      </c>
      <c r="E43" s="841">
        <v>614</v>
      </c>
      <c r="F43" s="838">
        <v>100.16313213703098</v>
      </c>
      <c r="G43" s="839">
        <v>0</v>
      </c>
      <c r="H43" s="839">
        <v>0</v>
      </c>
      <c r="I43" s="839">
        <v>0</v>
      </c>
      <c r="J43" s="840">
        <v>0</v>
      </c>
      <c r="K43" s="841">
        <v>795</v>
      </c>
      <c r="L43" s="841">
        <v>613</v>
      </c>
      <c r="M43" s="841">
        <v>614</v>
      </c>
      <c r="N43" s="842">
        <v>100.16313213703098</v>
      </c>
      <c r="O43" s="843"/>
      <c r="P43" s="843"/>
      <c r="Q43" s="843"/>
    </row>
    <row r="44" spans="1:17" s="853" customFormat="1" ht="25.5" customHeight="1" x14ac:dyDescent="0.25">
      <c r="A44" s="852">
        <v>2126</v>
      </c>
      <c r="B44" s="846" t="s">
        <v>245</v>
      </c>
      <c r="C44" s="848">
        <v>500</v>
      </c>
      <c r="D44" s="848">
        <v>29133</v>
      </c>
      <c r="E44" s="848">
        <v>28867</v>
      </c>
      <c r="F44" s="838">
        <v>99.086946074897881</v>
      </c>
      <c r="G44" s="847">
        <v>0</v>
      </c>
      <c r="H44" s="847">
        <v>41529</v>
      </c>
      <c r="I44" s="847">
        <v>41529</v>
      </c>
      <c r="J44" s="840">
        <v>100</v>
      </c>
      <c r="K44" s="848">
        <v>500</v>
      </c>
      <c r="L44" s="848">
        <v>70662</v>
      </c>
      <c r="M44" s="848">
        <v>70396</v>
      </c>
      <c r="N44" s="842">
        <v>99.623560046418163</v>
      </c>
      <c r="O44" s="843"/>
      <c r="P44" s="843"/>
      <c r="Q44" s="843"/>
    </row>
    <row r="45" spans="1:17" ht="25.5" customHeight="1" x14ac:dyDescent="0.25">
      <c r="A45" s="854"/>
      <c r="B45" s="836" t="s">
        <v>805</v>
      </c>
      <c r="C45" s="841">
        <v>500</v>
      </c>
      <c r="D45" s="841">
        <v>29133</v>
      </c>
      <c r="E45" s="841">
        <v>28867</v>
      </c>
      <c r="F45" s="838">
        <v>99.086946074897881</v>
      </c>
      <c r="G45" s="839">
        <v>0</v>
      </c>
      <c r="H45" s="839">
        <v>41529</v>
      </c>
      <c r="I45" s="839">
        <v>41529</v>
      </c>
      <c r="J45" s="840">
        <v>100</v>
      </c>
      <c r="K45" s="841">
        <v>500</v>
      </c>
      <c r="L45" s="841">
        <v>70662</v>
      </c>
      <c r="M45" s="841">
        <v>70396</v>
      </c>
      <c r="N45" s="842">
        <v>99.623560046418163</v>
      </c>
      <c r="O45" s="843"/>
      <c r="P45" s="843"/>
      <c r="Q45" s="843"/>
    </row>
    <row r="46" spans="1:17" ht="25.5" customHeight="1" x14ac:dyDescent="0.25">
      <c r="A46" s="854"/>
      <c r="B46" s="836" t="s">
        <v>815</v>
      </c>
      <c r="C46" s="841">
        <v>500</v>
      </c>
      <c r="D46" s="841">
        <v>500</v>
      </c>
      <c r="E46" s="841">
        <v>234</v>
      </c>
      <c r="F46" s="838">
        <v>46.800000000000004</v>
      </c>
      <c r="G46" s="839">
        <v>0</v>
      </c>
      <c r="H46" s="839">
        <v>0</v>
      </c>
      <c r="I46" s="839">
        <v>0</v>
      </c>
      <c r="J46" s="840">
        <v>0</v>
      </c>
      <c r="K46" s="841">
        <v>500</v>
      </c>
      <c r="L46" s="841">
        <v>500</v>
      </c>
      <c r="M46" s="841">
        <v>234</v>
      </c>
      <c r="N46" s="842">
        <v>46.800000000000004</v>
      </c>
      <c r="O46" s="843"/>
      <c r="P46" s="843"/>
      <c r="Q46" s="843"/>
    </row>
    <row r="47" spans="1:17" ht="25.5" customHeight="1" x14ac:dyDescent="0.25">
      <c r="A47" s="854"/>
      <c r="B47" s="836" t="s">
        <v>816</v>
      </c>
      <c r="C47" s="841">
        <v>0</v>
      </c>
      <c r="D47" s="841">
        <v>28633</v>
      </c>
      <c r="E47" s="841">
        <v>28633</v>
      </c>
      <c r="F47" s="838">
        <v>100</v>
      </c>
      <c r="G47" s="839">
        <v>0</v>
      </c>
      <c r="H47" s="839">
        <v>41529</v>
      </c>
      <c r="I47" s="839">
        <v>41529</v>
      </c>
      <c r="J47" s="840">
        <v>100</v>
      </c>
      <c r="K47" s="841">
        <v>0</v>
      </c>
      <c r="L47" s="841">
        <v>70162</v>
      </c>
      <c r="M47" s="841">
        <v>70162</v>
      </c>
      <c r="N47" s="842">
        <v>100</v>
      </c>
      <c r="O47" s="843"/>
      <c r="P47" s="843"/>
      <c r="Q47" s="843"/>
    </row>
    <row r="48" spans="1:17" s="853" customFormat="1" ht="25.5" customHeight="1" x14ac:dyDescent="0.25">
      <c r="A48" s="852">
        <v>2127</v>
      </c>
      <c r="B48" s="851" t="s">
        <v>246</v>
      </c>
      <c r="C48" s="848">
        <v>7223</v>
      </c>
      <c r="D48" s="848">
        <v>16462</v>
      </c>
      <c r="E48" s="848">
        <v>16462</v>
      </c>
      <c r="F48" s="838">
        <v>100</v>
      </c>
      <c r="G48" s="847">
        <v>0</v>
      </c>
      <c r="H48" s="847">
        <v>312</v>
      </c>
      <c r="I48" s="847">
        <v>312</v>
      </c>
      <c r="J48" s="840">
        <v>100</v>
      </c>
      <c r="K48" s="848">
        <v>7223</v>
      </c>
      <c r="L48" s="848">
        <v>16774</v>
      </c>
      <c r="M48" s="848">
        <v>16774</v>
      </c>
      <c r="N48" s="842">
        <v>100</v>
      </c>
      <c r="O48" s="843"/>
      <c r="P48" s="843"/>
      <c r="Q48" s="843"/>
    </row>
    <row r="49" spans="1:17" ht="25.5" customHeight="1" x14ac:dyDescent="0.25">
      <c r="A49" s="854"/>
      <c r="B49" s="836" t="s">
        <v>805</v>
      </c>
      <c r="C49" s="841">
        <v>7223</v>
      </c>
      <c r="D49" s="841">
        <v>16462</v>
      </c>
      <c r="E49" s="841">
        <v>16462</v>
      </c>
      <c r="F49" s="838">
        <v>100</v>
      </c>
      <c r="G49" s="839">
        <v>0</v>
      </c>
      <c r="H49" s="839">
        <v>312</v>
      </c>
      <c r="I49" s="839">
        <v>312</v>
      </c>
      <c r="J49" s="840">
        <v>100</v>
      </c>
      <c r="K49" s="841">
        <v>7223</v>
      </c>
      <c r="L49" s="841">
        <v>16774</v>
      </c>
      <c r="M49" s="841">
        <v>16774</v>
      </c>
      <c r="N49" s="842">
        <v>100</v>
      </c>
      <c r="O49" s="843"/>
      <c r="P49" s="843"/>
      <c r="Q49" s="843"/>
    </row>
    <row r="50" spans="1:17" ht="25.5" customHeight="1" x14ac:dyDescent="0.25">
      <c r="A50" s="854" t="s">
        <v>500</v>
      </c>
      <c r="B50" s="836" t="s">
        <v>817</v>
      </c>
      <c r="C50" s="841">
        <v>7223</v>
      </c>
      <c r="D50" s="841">
        <v>16462</v>
      </c>
      <c r="E50" s="841">
        <v>16462</v>
      </c>
      <c r="F50" s="838">
        <v>100</v>
      </c>
      <c r="G50" s="839">
        <v>0</v>
      </c>
      <c r="H50" s="839">
        <v>312</v>
      </c>
      <c r="I50" s="839">
        <v>312</v>
      </c>
      <c r="J50" s="840">
        <v>100</v>
      </c>
      <c r="K50" s="841">
        <v>7223</v>
      </c>
      <c r="L50" s="841">
        <v>16774</v>
      </c>
      <c r="M50" s="841">
        <v>16774</v>
      </c>
      <c r="N50" s="842">
        <v>100</v>
      </c>
      <c r="O50" s="843"/>
      <c r="P50" s="843"/>
      <c r="Q50" s="843"/>
    </row>
    <row r="51" spans="1:17" s="853" customFormat="1" ht="25.5" customHeight="1" x14ac:dyDescent="0.25">
      <c r="A51" s="852">
        <v>2129</v>
      </c>
      <c r="B51" s="851" t="s">
        <v>247</v>
      </c>
      <c r="C51" s="848">
        <v>714</v>
      </c>
      <c r="D51" s="848">
        <v>591</v>
      </c>
      <c r="E51" s="848">
        <v>591</v>
      </c>
      <c r="F51" s="838">
        <v>100</v>
      </c>
      <c r="G51" s="847">
        <v>0</v>
      </c>
      <c r="H51" s="847">
        <v>0</v>
      </c>
      <c r="I51" s="847">
        <v>0</v>
      </c>
      <c r="J51" s="840">
        <v>0</v>
      </c>
      <c r="K51" s="848">
        <v>714</v>
      </c>
      <c r="L51" s="848">
        <v>591</v>
      </c>
      <c r="M51" s="848">
        <v>591</v>
      </c>
      <c r="N51" s="842">
        <v>100</v>
      </c>
      <c r="O51" s="843"/>
      <c r="P51" s="843"/>
      <c r="Q51" s="843"/>
    </row>
    <row r="52" spans="1:17" ht="25.5" customHeight="1" x14ac:dyDescent="0.25">
      <c r="A52" s="854"/>
      <c r="B52" s="836" t="s">
        <v>805</v>
      </c>
      <c r="C52" s="841">
        <v>714</v>
      </c>
      <c r="D52" s="841">
        <v>591</v>
      </c>
      <c r="E52" s="841">
        <v>591</v>
      </c>
      <c r="F52" s="838">
        <v>100</v>
      </c>
      <c r="G52" s="839">
        <v>0</v>
      </c>
      <c r="H52" s="839">
        <v>0</v>
      </c>
      <c r="I52" s="839">
        <v>0</v>
      </c>
      <c r="J52" s="840">
        <v>0</v>
      </c>
      <c r="K52" s="841">
        <v>714</v>
      </c>
      <c r="L52" s="841">
        <v>591</v>
      </c>
      <c r="M52" s="841">
        <v>591</v>
      </c>
      <c r="N52" s="842">
        <v>100</v>
      </c>
      <c r="O52" s="843"/>
      <c r="P52" s="843"/>
      <c r="Q52" s="843"/>
    </row>
    <row r="53" spans="1:17" s="818" customFormat="1" ht="25.5" customHeight="1" x14ac:dyDescent="0.25">
      <c r="A53" s="858"/>
      <c r="B53" s="836" t="s">
        <v>815</v>
      </c>
      <c r="C53" s="841">
        <v>48</v>
      </c>
      <c r="D53" s="841">
        <v>48</v>
      </c>
      <c r="E53" s="841">
        <v>48</v>
      </c>
      <c r="F53" s="838">
        <v>100</v>
      </c>
      <c r="G53" s="839">
        <v>0</v>
      </c>
      <c r="H53" s="839">
        <v>0</v>
      </c>
      <c r="I53" s="839">
        <v>0</v>
      </c>
      <c r="J53" s="840">
        <v>0</v>
      </c>
      <c r="K53" s="841">
        <v>48</v>
      </c>
      <c r="L53" s="841">
        <v>48</v>
      </c>
      <c r="M53" s="841">
        <v>48</v>
      </c>
      <c r="N53" s="842">
        <v>100</v>
      </c>
      <c r="O53" s="843"/>
      <c r="P53" s="843"/>
      <c r="Q53" s="843"/>
    </row>
    <row r="54" spans="1:17" s="818" customFormat="1" ht="25.5" customHeight="1" x14ac:dyDescent="0.25">
      <c r="A54" s="858"/>
      <c r="B54" s="857" t="s">
        <v>818</v>
      </c>
      <c r="C54" s="841">
        <v>385</v>
      </c>
      <c r="D54" s="841">
        <v>271</v>
      </c>
      <c r="E54" s="841">
        <v>271</v>
      </c>
      <c r="F54" s="838">
        <v>100</v>
      </c>
      <c r="G54" s="839">
        <v>0</v>
      </c>
      <c r="H54" s="839">
        <v>0</v>
      </c>
      <c r="I54" s="839">
        <v>0</v>
      </c>
      <c r="J54" s="840">
        <v>0</v>
      </c>
      <c r="K54" s="841">
        <v>385</v>
      </c>
      <c r="L54" s="841">
        <v>271</v>
      </c>
      <c r="M54" s="841">
        <v>271</v>
      </c>
      <c r="N54" s="842">
        <v>100</v>
      </c>
      <c r="O54" s="843"/>
      <c r="P54" s="843"/>
      <c r="Q54" s="843"/>
    </row>
    <row r="55" spans="1:17" s="818" customFormat="1" ht="25.5" customHeight="1" x14ac:dyDescent="0.25">
      <c r="A55" s="854"/>
      <c r="B55" s="836" t="s">
        <v>819</v>
      </c>
      <c r="C55" s="841">
        <v>281</v>
      </c>
      <c r="D55" s="841">
        <v>272</v>
      </c>
      <c r="E55" s="841">
        <v>272</v>
      </c>
      <c r="F55" s="838">
        <v>100</v>
      </c>
      <c r="G55" s="839">
        <v>0</v>
      </c>
      <c r="H55" s="839">
        <v>0</v>
      </c>
      <c r="I55" s="839">
        <v>0</v>
      </c>
      <c r="J55" s="840">
        <v>0</v>
      </c>
      <c r="K55" s="841">
        <v>281</v>
      </c>
      <c r="L55" s="841">
        <v>272</v>
      </c>
      <c r="M55" s="841">
        <v>272</v>
      </c>
      <c r="N55" s="842">
        <v>100</v>
      </c>
      <c r="O55" s="843"/>
      <c r="P55" s="843"/>
      <c r="Q55" s="843"/>
    </row>
    <row r="56" spans="1:17" s="859" customFormat="1" ht="25.5" customHeight="1" x14ac:dyDescent="0.25">
      <c r="A56" s="852">
        <v>2131</v>
      </c>
      <c r="B56" s="851" t="s">
        <v>248</v>
      </c>
      <c r="C56" s="848">
        <v>420</v>
      </c>
      <c r="D56" s="848">
        <v>433</v>
      </c>
      <c r="E56" s="848">
        <v>433</v>
      </c>
      <c r="F56" s="838">
        <v>100</v>
      </c>
      <c r="G56" s="847">
        <v>0</v>
      </c>
      <c r="H56" s="847">
        <v>0</v>
      </c>
      <c r="I56" s="847">
        <v>0</v>
      </c>
      <c r="J56" s="840">
        <v>0</v>
      </c>
      <c r="K56" s="848">
        <v>420</v>
      </c>
      <c r="L56" s="848">
        <v>433</v>
      </c>
      <c r="M56" s="848">
        <v>433</v>
      </c>
      <c r="N56" s="842">
        <v>100</v>
      </c>
      <c r="O56" s="843"/>
      <c r="P56" s="843"/>
      <c r="Q56" s="843"/>
    </row>
    <row r="57" spans="1:17" s="818" customFormat="1" ht="25.5" customHeight="1" x14ac:dyDescent="0.25">
      <c r="A57" s="854"/>
      <c r="B57" s="836" t="s">
        <v>795</v>
      </c>
      <c r="C57" s="841">
        <v>420</v>
      </c>
      <c r="D57" s="841">
        <v>433</v>
      </c>
      <c r="E57" s="841">
        <v>433</v>
      </c>
      <c r="F57" s="838">
        <v>100</v>
      </c>
      <c r="G57" s="839">
        <v>0</v>
      </c>
      <c r="H57" s="839">
        <v>0</v>
      </c>
      <c r="I57" s="839">
        <v>0</v>
      </c>
      <c r="J57" s="840">
        <v>0</v>
      </c>
      <c r="K57" s="841">
        <v>420</v>
      </c>
      <c r="L57" s="841">
        <v>433</v>
      </c>
      <c r="M57" s="841">
        <v>433</v>
      </c>
      <c r="N57" s="842">
        <v>100</v>
      </c>
      <c r="O57" s="843"/>
      <c r="P57" s="843"/>
      <c r="Q57" s="843"/>
    </row>
    <row r="58" spans="1:17" s="818" customFormat="1" ht="25.5" customHeight="1" x14ac:dyDescent="0.25">
      <c r="A58" s="854"/>
      <c r="B58" s="836" t="s">
        <v>792</v>
      </c>
      <c r="C58" s="841">
        <v>420</v>
      </c>
      <c r="D58" s="841">
        <v>433</v>
      </c>
      <c r="E58" s="841">
        <v>433</v>
      </c>
      <c r="F58" s="838">
        <v>100</v>
      </c>
      <c r="G58" s="839">
        <v>0</v>
      </c>
      <c r="H58" s="839">
        <v>0</v>
      </c>
      <c r="I58" s="839">
        <v>0</v>
      </c>
      <c r="J58" s="840">
        <v>0</v>
      </c>
      <c r="K58" s="841">
        <v>420</v>
      </c>
      <c r="L58" s="841">
        <v>433</v>
      </c>
      <c r="M58" s="841">
        <v>433</v>
      </c>
      <c r="N58" s="842">
        <v>100</v>
      </c>
      <c r="O58" s="843"/>
      <c r="P58" s="843"/>
      <c r="Q58" s="843"/>
    </row>
    <row r="59" spans="1:17" s="853" customFormat="1" ht="25.5" customHeight="1" x14ac:dyDescent="0.25">
      <c r="A59" s="852">
        <v>2132</v>
      </c>
      <c r="B59" s="851" t="s">
        <v>249</v>
      </c>
      <c r="C59" s="848">
        <v>857</v>
      </c>
      <c r="D59" s="848">
        <v>738</v>
      </c>
      <c r="E59" s="848">
        <v>738</v>
      </c>
      <c r="F59" s="838">
        <v>100</v>
      </c>
      <c r="G59" s="847">
        <v>0</v>
      </c>
      <c r="H59" s="847">
        <v>0</v>
      </c>
      <c r="I59" s="847">
        <v>0</v>
      </c>
      <c r="J59" s="840">
        <v>0</v>
      </c>
      <c r="K59" s="848">
        <v>857</v>
      </c>
      <c r="L59" s="848">
        <v>738</v>
      </c>
      <c r="M59" s="848">
        <v>738</v>
      </c>
      <c r="N59" s="842">
        <v>100</v>
      </c>
      <c r="O59" s="843"/>
      <c r="P59" s="843"/>
      <c r="Q59" s="843"/>
    </row>
    <row r="60" spans="1:17" ht="25.5" customHeight="1" x14ac:dyDescent="0.25">
      <c r="A60" s="854"/>
      <c r="B60" s="836" t="s">
        <v>820</v>
      </c>
      <c r="C60" s="841">
        <v>857</v>
      </c>
      <c r="D60" s="841">
        <v>738</v>
      </c>
      <c r="E60" s="841">
        <v>738</v>
      </c>
      <c r="F60" s="838">
        <v>100</v>
      </c>
      <c r="G60" s="839">
        <v>0</v>
      </c>
      <c r="H60" s="839">
        <v>0</v>
      </c>
      <c r="I60" s="839">
        <v>0</v>
      </c>
      <c r="J60" s="840">
        <v>0</v>
      </c>
      <c r="K60" s="841">
        <v>857</v>
      </c>
      <c r="L60" s="841">
        <v>738</v>
      </c>
      <c r="M60" s="841">
        <v>738</v>
      </c>
      <c r="N60" s="842">
        <v>100</v>
      </c>
      <c r="O60" s="843"/>
      <c r="P60" s="843"/>
      <c r="Q60" s="843"/>
    </row>
    <row r="61" spans="1:17" ht="25.5" customHeight="1" x14ac:dyDescent="0.25">
      <c r="A61" s="854"/>
      <c r="B61" s="836" t="s">
        <v>794</v>
      </c>
      <c r="C61" s="841">
        <v>857</v>
      </c>
      <c r="D61" s="841">
        <v>738</v>
      </c>
      <c r="E61" s="841">
        <v>738</v>
      </c>
      <c r="F61" s="838">
        <v>100</v>
      </c>
      <c r="G61" s="839">
        <v>0</v>
      </c>
      <c r="H61" s="839">
        <v>0</v>
      </c>
      <c r="I61" s="839">
        <v>0</v>
      </c>
      <c r="J61" s="840">
        <v>0</v>
      </c>
      <c r="K61" s="841">
        <v>857</v>
      </c>
      <c r="L61" s="841">
        <v>738</v>
      </c>
      <c r="M61" s="841">
        <v>738</v>
      </c>
      <c r="N61" s="842">
        <v>100</v>
      </c>
      <c r="O61" s="843"/>
      <c r="P61" s="843"/>
      <c r="Q61" s="843"/>
    </row>
    <row r="62" spans="1:17" s="853" customFormat="1" ht="25.5" customHeight="1" x14ac:dyDescent="0.25">
      <c r="A62" s="852">
        <v>2138</v>
      </c>
      <c r="B62" s="851" t="s">
        <v>296</v>
      </c>
      <c r="C62" s="848">
        <v>986</v>
      </c>
      <c r="D62" s="848">
        <v>1046</v>
      </c>
      <c r="E62" s="848">
        <v>1044</v>
      </c>
      <c r="F62" s="838">
        <v>99.808795411089875</v>
      </c>
      <c r="G62" s="847">
        <v>1400</v>
      </c>
      <c r="H62" s="847">
        <v>1400</v>
      </c>
      <c r="I62" s="847">
        <v>1400</v>
      </c>
      <c r="J62" s="840">
        <v>100</v>
      </c>
      <c r="K62" s="848">
        <v>2386</v>
      </c>
      <c r="L62" s="848">
        <v>2446</v>
      </c>
      <c r="M62" s="848">
        <v>2444</v>
      </c>
      <c r="N62" s="842">
        <v>99.918233851185619</v>
      </c>
      <c r="O62" s="843"/>
      <c r="P62" s="843"/>
      <c r="Q62" s="843"/>
    </row>
    <row r="63" spans="1:17" ht="25.5" customHeight="1" x14ac:dyDescent="0.25">
      <c r="A63" s="854"/>
      <c r="B63" s="836" t="s">
        <v>805</v>
      </c>
      <c r="C63" s="841">
        <v>986</v>
      </c>
      <c r="D63" s="841">
        <v>1046</v>
      </c>
      <c r="E63" s="841">
        <v>1044</v>
      </c>
      <c r="F63" s="838">
        <v>99.808795411089875</v>
      </c>
      <c r="G63" s="839">
        <v>1400</v>
      </c>
      <c r="H63" s="839">
        <v>1400</v>
      </c>
      <c r="I63" s="839">
        <v>1400</v>
      </c>
      <c r="J63" s="840">
        <v>100</v>
      </c>
      <c r="K63" s="841">
        <v>2386</v>
      </c>
      <c r="L63" s="841">
        <v>2446</v>
      </c>
      <c r="M63" s="841">
        <v>2444</v>
      </c>
      <c r="N63" s="842">
        <v>99.918233851185619</v>
      </c>
      <c r="O63" s="843"/>
      <c r="P63" s="843"/>
      <c r="Q63" s="843"/>
    </row>
    <row r="64" spans="1:17" ht="25.5" customHeight="1" x14ac:dyDescent="0.25">
      <c r="A64" s="854"/>
      <c r="B64" s="836" t="s">
        <v>821</v>
      </c>
      <c r="C64" s="841">
        <v>986</v>
      </c>
      <c r="D64" s="841">
        <v>1046</v>
      </c>
      <c r="E64" s="841">
        <v>1044</v>
      </c>
      <c r="F64" s="838">
        <v>99.808795411089875</v>
      </c>
      <c r="G64" s="839">
        <v>1400</v>
      </c>
      <c r="H64" s="839">
        <v>1400</v>
      </c>
      <c r="I64" s="839">
        <v>1400</v>
      </c>
      <c r="J64" s="840">
        <v>100</v>
      </c>
      <c r="K64" s="841">
        <v>2386</v>
      </c>
      <c r="L64" s="841">
        <v>2446</v>
      </c>
      <c r="M64" s="841">
        <v>2444</v>
      </c>
      <c r="N64" s="842">
        <v>99.918233851185619</v>
      </c>
      <c r="O64" s="843"/>
      <c r="P64" s="843"/>
      <c r="Q64" s="843"/>
    </row>
    <row r="65" spans="1:17" s="853" customFormat="1" ht="25.5" customHeight="1" x14ac:dyDescent="0.25">
      <c r="A65" s="852">
        <v>2142</v>
      </c>
      <c r="B65" s="851" t="s">
        <v>257</v>
      </c>
      <c r="C65" s="848">
        <v>0</v>
      </c>
      <c r="D65" s="848">
        <v>33</v>
      </c>
      <c r="E65" s="848">
        <v>33</v>
      </c>
      <c r="F65" s="838">
        <v>100</v>
      </c>
      <c r="G65" s="847">
        <v>0</v>
      </c>
      <c r="H65" s="847">
        <v>536</v>
      </c>
      <c r="I65" s="847">
        <v>536</v>
      </c>
      <c r="J65" s="840">
        <v>100</v>
      </c>
      <c r="K65" s="848">
        <v>0</v>
      </c>
      <c r="L65" s="848">
        <v>569</v>
      </c>
      <c r="M65" s="848">
        <v>569</v>
      </c>
      <c r="N65" s="842">
        <v>100</v>
      </c>
      <c r="O65" s="843"/>
      <c r="P65" s="843"/>
      <c r="Q65" s="843"/>
    </row>
    <row r="66" spans="1:17" ht="25.5" customHeight="1" x14ac:dyDescent="0.25">
      <c r="A66" s="854"/>
      <c r="B66" s="836" t="s">
        <v>795</v>
      </c>
      <c r="C66" s="841">
        <v>0</v>
      </c>
      <c r="D66" s="841">
        <v>33</v>
      </c>
      <c r="E66" s="841">
        <v>33</v>
      </c>
      <c r="F66" s="838">
        <v>100</v>
      </c>
      <c r="G66" s="839">
        <v>0</v>
      </c>
      <c r="H66" s="839">
        <v>536</v>
      </c>
      <c r="I66" s="839">
        <v>536</v>
      </c>
      <c r="J66" s="840">
        <v>100</v>
      </c>
      <c r="K66" s="841">
        <v>0</v>
      </c>
      <c r="L66" s="841">
        <v>569</v>
      </c>
      <c r="M66" s="841">
        <v>569</v>
      </c>
      <c r="N66" s="842">
        <v>100</v>
      </c>
      <c r="O66" s="843"/>
      <c r="P66" s="843"/>
      <c r="Q66" s="843"/>
    </row>
    <row r="67" spans="1:17" ht="25.5" customHeight="1" x14ac:dyDescent="0.25">
      <c r="A67" s="854"/>
      <c r="B67" s="836" t="s">
        <v>792</v>
      </c>
      <c r="C67" s="841">
        <v>0</v>
      </c>
      <c r="D67" s="841">
        <v>33</v>
      </c>
      <c r="E67" s="841">
        <v>33</v>
      </c>
      <c r="F67" s="838">
        <v>100</v>
      </c>
      <c r="G67" s="839">
        <v>0</v>
      </c>
      <c r="H67" s="839">
        <v>536</v>
      </c>
      <c r="I67" s="839">
        <v>536</v>
      </c>
      <c r="J67" s="840">
        <v>100</v>
      </c>
      <c r="K67" s="841">
        <v>0</v>
      </c>
      <c r="L67" s="841">
        <v>569</v>
      </c>
      <c r="M67" s="841">
        <v>569</v>
      </c>
      <c r="N67" s="842">
        <v>100</v>
      </c>
      <c r="O67" s="843"/>
      <c r="P67" s="843"/>
      <c r="Q67" s="843"/>
    </row>
    <row r="68" spans="1:17" s="853" customFormat="1" ht="25.5" customHeight="1" x14ac:dyDescent="0.25">
      <c r="A68" s="852">
        <v>2151</v>
      </c>
      <c r="B68" s="851" t="s">
        <v>259</v>
      </c>
      <c r="C68" s="848">
        <v>79304</v>
      </c>
      <c r="D68" s="848">
        <v>86808</v>
      </c>
      <c r="E68" s="848">
        <v>86661</v>
      </c>
      <c r="F68" s="838">
        <v>99.830660768592764</v>
      </c>
      <c r="G68" s="847">
        <v>640</v>
      </c>
      <c r="H68" s="847">
        <v>16390</v>
      </c>
      <c r="I68" s="847">
        <v>16390</v>
      </c>
      <c r="J68" s="840">
        <v>100</v>
      </c>
      <c r="K68" s="848">
        <v>79944</v>
      </c>
      <c r="L68" s="848">
        <v>103198</v>
      </c>
      <c r="M68" s="848">
        <v>103051</v>
      </c>
      <c r="N68" s="842">
        <v>99.857555378980209</v>
      </c>
      <c r="O68" s="843"/>
      <c r="P68" s="843"/>
      <c r="Q68" s="843"/>
    </row>
    <row r="69" spans="1:17" ht="25.5" customHeight="1" x14ac:dyDescent="0.25">
      <c r="A69" s="854"/>
      <c r="B69" s="836" t="s">
        <v>795</v>
      </c>
      <c r="C69" s="841">
        <v>79304</v>
      </c>
      <c r="D69" s="841">
        <v>86808</v>
      </c>
      <c r="E69" s="841">
        <v>86661</v>
      </c>
      <c r="F69" s="838">
        <v>99.830660768592764</v>
      </c>
      <c r="G69" s="839">
        <v>640</v>
      </c>
      <c r="H69" s="839">
        <v>16390</v>
      </c>
      <c r="I69" s="839">
        <v>16390</v>
      </c>
      <c r="J69" s="840">
        <v>100</v>
      </c>
      <c r="K69" s="841">
        <v>79944</v>
      </c>
      <c r="L69" s="841">
        <v>103198</v>
      </c>
      <c r="M69" s="841">
        <v>103051</v>
      </c>
      <c r="N69" s="842">
        <v>99.857555378980209</v>
      </c>
      <c r="O69" s="843"/>
      <c r="P69" s="843"/>
      <c r="Q69" s="843"/>
    </row>
    <row r="70" spans="1:17" ht="25.5" customHeight="1" thickBot="1" x14ac:dyDescent="0.3">
      <c r="A70" s="860"/>
      <c r="B70" s="861" t="s">
        <v>792</v>
      </c>
      <c r="C70" s="862">
        <v>79304</v>
      </c>
      <c r="D70" s="862">
        <v>86808</v>
      </c>
      <c r="E70" s="862">
        <v>86661</v>
      </c>
      <c r="F70" s="863">
        <v>99.830660768592764</v>
      </c>
      <c r="G70" s="864">
        <v>640</v>
      </c>
      <c r="H70" s="864">
        <v>16390</v>
      </c>
      <c r="I70" s="864">
        <v>16390</v>
      </c>
      <c r="J70" s="865">
        <v>100</v>
      </c>
      <c r="K70" s="862">
        <v>79944</v>
      </c>
      <c r="L70" s="862">
        <v>103198</v>
      </c>
      <c r="M70" s="862">
        <v>103051</v>
      </c>
      <c r="N70" s="866">
        <v>99.857555378980209</v>
      </c>
      <c r="O70" s="843"/>
      <c r="P70" s="843"/>
      <c r="Q70" s="843"/>
    </row>
    <row r="71" spans="1:17" ht="25.5" customHeight="1" thickBot="1" x14ac:dyDescent="0.3">
      <c r="A71" s="867"/>
      <c r="B71" s="868" t="s">
        <v>262</v>
      </c>
      <c r="C71" s="869">
        <v>402488</v>
      </c>
      <c r="D71" s="869">
        <v>464375</v>
      </c>
      <c r="E71" s="869">
        <v>463902</v>
      </c>
      <c r="F71" s="870">
        <v>1498.8945699077362</v>
      </c>
      <c r="G71" s="869">
        <v>67548</v>
      </c>
      <c r="H71" s="869">
        <v>115286</v>
      </c>
      <c r="I71" s="869">
        <v>114849</v>
      </c>
      <c r="J71" s="870">
        <v>799.71281441869678</v>
      </c>
      <c r="K71" s="869">
        <v>470037</v>
      </c>
      <c r="L71" s="869">
        <v>579661</v>
      </c>
      <c r="M71" s="869">
        <v>578751</v>
      </c>
      <c r="N71" s="870">
        <v>1499.5274492464814</v>
      </c>
      <c r="P71" s="807"/>
      <c r="Q71" s="807"/>
    </row>
    <row r="72" spans="1:17" ht="13.8" thickTop="1" x14ac:dyDescent="0.25">
      <c r="B72" s="871"/>
      <c r="C72" s="872"/>
      <c r="D72" s="873"/>
      <c r="E72" s="873"/>
      <c r="K72" s="807"/>
      <c r="L72" s="807"/>
      <c r="M72" s="807"/>
    </row>
    <row r="73" spans="1:17" x14ac:dyDescent="0.25">
      <c r="B73" s="871"/>
      <c r="C73" s="874"/>
      <c r="D73" s="874"/>
      <c r="E73" s="874"/>
      <c r="F73" s="875"/>
      <c r="G73" s="874"/>
      <c r="H73" s="874"/>
      <c r="I73" s="874"/>
      <c r="J73" s="875"/>
      <c r="K73" s="874"/>
      <c r="L73" s="874"/>
      <c r="M73" s="874"/>
      <c r="N73" s="875"/>
    </row>
    <row r="74" spans="1:17" x14ac:dyDescent="0.25">
      <c r="B74" s="871"/>
      <c r="C74" s="874"/>
      <c r="D74" s="874"/>
      <c r="E74" s="874"/>
      <c r="K74" s="807"/>
      <c r="L74" s="807"/>
      <c r="M74" s="807"/>
    </row>
    <row r="75" spans="1:17" x14ac:dyDescent="0.25">
      <c r="B75" s="871"/>
      <c r="C75" s="874"/>
      <c r="D75" s="874"/>
      <c r="E75" s="874"/>
      <c r="F75" s="875"/>
      <c r="G75" s="874"/>
      <c r="H75" s="874"/>
      <c r="I75" s="874"/>
      <c r="J75" s="875"/>
      <c r="K75" s="874"/>
      <c r="L75" s="874"/>
      <c r="M75" s="874"/>
    </row>
    <row r="76" spans="1:17" x14ac:dyDescent="0.25">
      <c r="B76" s="871"/>
      <c r="C76" s="874"/>
      <c r="D76" s="874"/>
      <c r="E76" s="874"/>
      <c r="F76" s="875"/>
      <c r="G76" s="874"/>
      <c r="H76" s="874"/>
      <c r="I76" s="874"/>
      <c r="J76" s="875"/>
      <c r="K76" s="874"/>
      <c r="L76" s="874"/>
      <c r="M76" s="874"/>
    </row>
    <row r="77" spans="1:17" x14ac:dyDescent="0.25">
      <c r="B77" s="871"/>
      <c r="C77" s="873"/>
      <c r="D77" s="873"/>
      <c r="E77" s="873"/>
      <c r="K77" s="807"/>
      <c r="L77" s="807"/>
      <c r="M77" s="807"/>
    </row>
    <row r="78" spans="1:17" x14ac:dyDescent="0.25">
      <c r="B78" s="871"/>
      <c r="C78" s="874"/>
      <c r="D78" s="874"/>
      <c r="E78" s="874"/>
      <c r="F78" s="875"/>
      <c r="G78" s="874"/>
      <c r="H78" s="874"/>
      <c r="I78" s="874"/>
      <c r="J78" s="875"/>
      <c r="K78" s="874"/>
      <c r="L78" s="874"/>
      <c r="M78" s="874"/>
    </row>
    <row r="79" spans="1:17" x14ac:dyDescent="0.25">
      <c r="B79" s="871"/>
      <c r="C79" s="873"/>
      <c r="D79" s="873"/>
      <c r="E79" s="873"/>
      <c r="K79" s="807"/>
      <c r="L79" s="807"/>
      <c r="M79" s="807"/>
    </row>
    <row r="80" spans="1:17" x14ac:dyDescent="0.25">
      <c r="B80" s="871"/>
      <c r="C80" s="873"/>
      <c r="D80" s="873"/>
      <c r="E80" s="873"/>
      <c r="K80" s="807"/>
      <c r="L80" s="807"/>
      <c r="M80" s="807"/>
    </row>
    <row r="81" spans="2:13" x14ac:dyDescent="0.25">
      <c r="B81" s="871"/>
      <c r="C81" s="873"/>
      <c r="D81" s="873"/>
      <c r="E81" s="873"/>
      <c r="K81" s="807"/>
      <c r="L81" s="807"/>
      <c r="M81" s="807"/>
    </row>
    <row r="82" spans="2:13" x14ac:dyDescent="0.25">
      <c r="B82" s="871"/>
      <c r="C82" s="873"/>
      <c r="D82" s="873"/>
      <c r="E82" s="873"/>
      <c r="K82" s="807"/>
      <c r="L82" s="807"/>
      <c r="M82" s="807"/>
    </row>
    <row r="83" spans="2:13" x14ac:dyDescent="0.25">
      <c r="B83" s="871"/>
      <c r="C83" s="873"/>
      <c r="D83" s="873"/>
      <c r="E83" s="873"/>
      <c r="K83" s="807"/>
      <c r="L83" s="807"/>
      <c r="M83" s="807"/>
    </row>
    <row r="84" spans="2:13" x14ac:dyDescent="0.25">
      <c r="B84" s="871"/>
      <c r="C84" s="873"/>
      <c r="D84" s="873"/>
      <c r="E84" s="873"/>
      <c r="K84" s="807"/>
      <c r="L84" s="807"/>
      <c r="M84" s="807"/>
    </row>
    <row r="85" spans="2:13" x14ac:dyDescent="0.25">
      <c r="B85" s="871"/>
    </row>
    <row r="86" spans="2:13" x14ac:dyDescent="0.25">
      <c r="B86" s="871"/>
    </row>
    <row r="87" spans="2:13" x14ac:dyDescent="0.25">
      <c r="B87" s="871"/>
    </row>
    <row r="88" spans="2:13" x14ac:dyDescent="0.25">
      <c r="B88" s="871"/>
    </row>
    <row r="89" spans="2:13" x14ac:dyDescent="0.25">
      <c r="B89" s="871"/>
    </row>
    <row r="90" spans="2:13" x14ac:dyDescent="0.25">
      <c r="B90" s="871"/>
    </row>
    <row r="91" spans="2:13" x14ac:dyDescent="0.25">
      <c r="B91" s="871"/>
    </row>
    <row r="92" spans="2:13" x14ac:dyDescent="0.25">
      <c r="B92" s="871"/>
    </row>
    <row r="93" spans="2:13" x14ac:dyDescent="0.25">
      <c r="B93" s="871"/>
    </row>
    <row r="94" spans="2:13" x14ac:dyDescent="0.25">
      <c r="B94" s="871"/>
    </row>
    <row r="95" spans="2:13" x14ac:dyDescent="0.25">
      <c r="B95" s="871"/>
    </row>
    <row r="96" spans="2:13" x14ac:dyDescent="0.25">
      <c r="B96" s="871"/>
    </row>
    <row r="97" spans="2:2" x14ac:dyDescent="0.25">
      <c r="B97" s="871"/>
    </row>
    <row r="98" spans="2:2" x14ac:dyDescent="0.25">
      <c r="B98" s="871"/>
    </row>
    <row r="99" spans="2:2" x14ac:dyDescent="0.25">
      <c r="B99" s="871"/>
    </row>
    <row r="100" spans="2:2" x14ac:dyDescent="0.25">
      <c r="B100" s="871"/>
    </row>
    <row r="101" spans="2:2" x14ac:dyDescent="0.25">
      <c r="B101" s="871"/>
    </row>
    <row r="102" spans="2:2" x14ac:dyDescent="0.25">
      <c r="B102" s="871"/>
    </row>
    <row r="103" spans="2:2" x14ac:dyDescent="0.25">
      <c r="B103" s="871"/>
    </row>
    <row r="104" spans="2:2" x14ac:dyDescent="0.25">
      <c r="B104" s="871"/>
    </row>
    <row r="105" spans="2:2" x14ac:dyDescent="0.25">
      <c r="B105" s="871"/>
    </row>
    <row r="106" spans="2:2" x14ac:dyDescent="0.25">
      <c r="B106" s="871"/>
    </row>
    <row r="107" spans="2:2" x14ac:dyDescent="0.25">
      <c r="B107" s="871"/>
    </row>
    <row r="108" spans="2:2" x14ac:dyDescent="0.25">
      <c r="B108" s="871"/>
    </row>
    <row r="109" spans="2:2" x14ac:dyDescent="0.25">
      <c r="B109" s="871"/>
    </row>
    <row r="110" spans="2:2" x14ac:dyDescent="0.25">
      <c r="B110" s="871"/>
    </row>
    <row r="111" spans="2:2" x14ac:dyDescent="0.25">
      <c r="B111" s="871"/>
    </row>
    <row r="112" spans="2:2" x14ac:dyDescent="0.25">
      <c r="B112" s="871"/>
    </row>
    <row r="113" spans="2:2" x14ac:dyDescent="0.25">
      <c r="B113" s="871"/>
    </row>
    <row r="114" spans="2:2" x14ac:dyDescent="0.25">
      <c r="B114" s="871"/>
    </row>
    <row r="115" spans="2:2" x14ac:dyDescent="0.25">
      <c r="B115" s="871"/>
    </row>
    <row r="116" spans="2:2" x14ac:dyDescent="0.25">
      <c r="B116" s="871"/>
    </row>
    <row r="117" spans="2:2" x14ac:dyDescent="0.25">
      <c r="B117" s="871"/>
    </row>
    <row r="118" spans="2:2" x14ac:dyDescent="0.25">
      <c r="B118" s="871"/>
    </row>
    <row r="119" spans="2:2" x14ac:dyDescent="0.25">
      <c r="B119" s="871"/>
    </row>
    <row r="120" spans="2:2" x14ac:dyDescent="0.25">
      <c r="B120" s="871"/>
    </row>
    <row r="121" spans="2:2" x14ac:dyDescent="0.25">
      <c r="B121" s="871"/>
    </row>
    <row r="122" spans="2:2" x14ac:dyDescent="0.25">
      <c r="B122" s="871"/>
    </row>
    <row r="123" spans="2:2" x14ac:dyDescent="0.25">
      <c r="B123" s="871"/>
    </row>
    <row r="124" spans="2:2" x14ac:dyDescent="0.25">
      <c r="B124" s="871"/>
    </row>
    <row r="125" spans="2:2" x14ac:dyDescent="0.25">
      <c r="B125" s="871"/>
    </row>
    <row r="126" spans="2:2" x14ac:dyDescent="0.25">
      <c r="B126" s="871"/>
    </row>
    <row r="127" spans="2:2" x14ac:dyDescent="0.25">
      <c r="B127" s="871"/>
    </row>
    <row r="128" spans="2:2" x14ac:dyDescent="0.25">
      <c r="B128" s="871"/>
    </row>
    <row r="129" spans="2:2" x14ac:dyDescent="0.25">
      <c r="B129" s="871"/>
    </row>
    <row r="130" spans="2:2" x14ac:dyDescent="0.25">
      <c r="B130" s="871"/>
    </row>
    <row r="131" spans="2:2" x14ac:dyDescent="0.25">
      <c r="B131" s="871"/>
    </row>
    <row r="132" spans="2:2" x14ac:dyDescent="0.25">
      <c r="B132" s="871"/>
    </row>
    <row r="133" spans="2:2" x14ac:dyDescent="0.25">
      <c r="B133" s="871"/>
    </row>
    <row r="134" spans="2:2" x14ac:dyDescent="0.25">
      <c r="B134" s="871"/>
    </row>
    <row r="135" spans="2:2" x14ac:dyDescent="0.25">
      <c r="B135" s="871"/>
    </row>
    <row r="136" spans="2:2" x14ac:dyDescent="0.25">
      <c r="B136" s="871"/>
    </row>
    <row r="137" spans="2:2" x14ac:dyDescent="0.25">
      <c r="B137" s="871"/>
    </row>
    <row r="138" spans="2:2" x14ac:dyDescent="0.25">
      <c r="B138" s="871"/>
    </row>
    <row r="139" spans="2:2" x14ac:dyDescent="0.25">
      <c r="B139" s="871"/>
    </row>
    <row r="140" spans="2:2" x14ac:dyDescent="0.25">
      <c r="B140" s="871"/>
    </row>
    <row r="141" spans="2:2" x14ac:dyDescent="0.25">
      <c r="B141" s="871"/>
    </row>
    <row r="142" spans="2:2" x14ac:dyDescent="0.25">
      <c r="B142" s="871"/>
    </row>
    <row r="143" spans="2:2" x14ac:dyDescent="0.25">
      <c r="B143" s="871"/>
    </row>
    <row r="144" spans="2:2" x14ac:dyDescent="0.25">
      <c r="B144" s="871"/>
    </row>
    <row r="145" spans="2:2" x14ac:dyDescent="0.25">
      <c r="B145" s="871"/>
    </row>
    <row r="146" spans="2:2" x14ac:dyDescent="0.25">
      <c r="B146" s="871"/>
    </row>
    <row r="147" spans="2:2" x14ac:dyDescent="0.25">
      <c r="B147" s="871"/>
    </row>
    <row r="148" spans="2:2" x14ac:dyDescent="0.25">
      <c r="B148" s="871"/>
    </row>
    <row r="149" spans="2:2" x14ac:dyDescent="0.25">
      <c r="B149" s="871"/>
    </row>
    <row r="150" spans="2:2" x14ac:dyDescent="0.25">
      <c r="B150" s="871"/>
    </row>
    <row r="151" spans="2:2" x14ac:dyDescent="0.25">
      <c r="B151" s="871"/>
    </row>
    <row r="152" spans="2:2" x14ac:dyDescent="0.25">
      <c r="B152" s="871"/>
    </row>
    <row r="153" spans="2:2" x14ac:dyDescent="0.25">
      <c r="B153" s="871"/>
    </row>
    <row r="154" spans="2:2" x14ac:dyDescent="0.25">
      <c r="B154" s="871"/>
    </row>
    <row r="155" spans="2:2" x14ac:dyDescent="0.25">
      <c r="B155" s="871"/>
    </row>
    <row r="156" spans="2:2" x14ac:dyDescent="0.25">
      <c r="B156" s="871"/>
    </row>
    <row r="157" spans="2:2" x14ac:dyDescent="0.25">
      <c r="B157" s="871"/>
    </row>
    <row r="158" spans="2:2" x14ac:dyDescent="0.25">
      <c r="B158" s="871"/>
    </row>
    <row r="159" spans="2:2" x14ac:dyDescent="0.25">
      <c r="B159" s="871"/>
    </row>
    <row r="160" spans="2:2" x14ac:dyDescent="0.25">
      <c r="B160" s="871"/>
    </row>
    <row r="161" spans="2:2" x14ac:dyDescent="0.25">
      <c r="B161" s="871"/>
    </row>
    <row r="162" spans="2:2" x14ac:dyDescent="0.25">
      <c r="B162" s="871"/>
    </row>
    <row r="163" spans="2:2" x14ac:dyDescent="0.25">
      <c r="B163" s="871"/>
    </row>
    <row r="164" spans="2:2" x14ac:dyDescent="0.25">
      <c r="B164" s="871"/>
    </row>
    <row r="165" spans="2:2" x14ac:dyDescent="0.25">
      <c r="B165" s="871"/>
    </row>
    <row r="166" spans="2:2" x14ac:dyDescent="0.25">
      <c r="B166" s="871"/>
    </row>
    <row r="167" spans="2:2" x14ac:dyDescent="0.25">
      <c r="B167" s="871"/>
    </row>
    <row r="168" spans="2:2" x14ac:dyDescent="0.25">
      <c r="B168" s="871"/>
    </row>
    <row r="169" spans="2:2" x14ac:dyDescent="0.25">
      <c r="B169" s="871"/>
    </row>
    <row r="170" spans="2:2" x14ac:dyDescent="0.25">
      <c r="B170" s="871"/>
    </row>
    <row r="171" spans="2:2" x14ac:dyDescent="0.25">
      <c r="B171" s="871"/>
    </row>
    <row r="172" spans="2:2" x14ac:dyDescent="0.25">
      <c r="B172" s="871"/>
    </row>
    <row r="173" spans="2:2" x14ac:dyDescent="0.25">
      <c r="B173" s="871"/>
    </row>
    <row r="174" spans="2:2" x14ac:dyDescent="0.25">
      <c r="B174" s="871"/>
    </row>
    <row r="175" spans="2:2" x14ac:dyDescent="0.25">
      <c r="B175" s="871"/>
    </row>
    <row r="176" spans="2:2" x14ac:dyDescent="0.25">
      <c r="B176" s="871"/>
    </row>
    <row r="177" spans="2:2" x14ac:dyDescent="0.25">
      <c r="B177" s="871"/>
    </row>
    <row r="178" spans="2:2" x14ac:dyDescent="0.25">
      <c r="B178" s="871"/>
    </row>
    <row r="179" spans="2:2" x14ac:dyDescent="0.25">
      <c r="B179" s="871"/>
    </row>
    <row r="180" spans="2:2" x14ac:dyDescent="0.25">
      <c r="B180" s="871"/>
    </row>
    <row r="181" spans="2:2" x14ac:dyDescent="0.25">
      <c r="B181" s="871"/>
    </row>
    <row r="182" spans="2:2" x14ac:dyDescent="0.25">
      <c r="B182" s="871"/>
    </row>
    <row r="183" spans="2:2" x14ac:dyDescent="0.25">
      <c r="B183" s="871"/>
    </row>
    <row r="184" spans="2:2" x14ac:dyDescent="0.25">
      <c r="B184" s="871"/>
    </row>
    <row r="185" spans="2:2" x14ac:dyDescent="0.25">
      <c r="B185" s="871"/>
    </row>
    <row r="186" spans="2:2" x14ac:dyDescent="0.25">
      <c r="B186" s="871"/>
    </row>
    <row r="187" spans="2:2" x14ac:dyDescent="0.25">
      <c r="B187" s="871"/>
    </row>
    <row r="188" spans="2:2" x14ac:dyDescent="0.25">
      <c r="B188" s="871"/>
    </row>
    <row r="189" spans="2:2" x14ac:dyDescent="0.25">
      <c r="B189" s="871"/>
    </row>
    <row r="190" spans="2:2" x14ac:dyDescent="0.25">
      <c r="B190" s="871"/>
    </row>
    <row r="191" spans="2:2" x14ac:dyDescent="0.25">
      <c r="B191" s="871"/>
    </row>
    <row r="192" spans="2:2" x14ac:dyDescent="0.25">
      <c r="B192" s="871"/>
    </row>
    <row r="193" spans="2:2" x14ac:dyDescent="0.25">
      <c r="B193" s="871"/>
    </row>
    <row r="194" spans="2:2" x14ac:dyDescent="0.25">
      <c r="B194" s="871"/>
    </row>
    <row r="195" spans="2:2" x14ac:dyDescent="0.25">
      <c r="B195" s="871"/>
    </row>
    <row r="196" spans="2:2" x14ac:dyDescent="0.25">
      <c r="B196" s="871"/>
    </row>
    <row r="197" spans="2:2" x14ac:dyDescent="0.25">
      <c r="B197" s="871"/>
    </row>
    <row r="198" spans="2:2" x14ac:dyDescent="0.25">
      <c r="B198" s="871"/>
    </row>
    <row r="199" spans="2:2" x14ac:dyDescent="0.25">
      <c r="B199" s="871"/>
    </row>
    <row r="200" spans="2:2" x14ac:dyDescent="0.25">
      <c r="B200" s="871"/>
    </row>
    <row r="201" spans="2:2" x14ac:dyDescent="0.25">
      <c r="B201" s="871"/>
    </row>
    <row r="202" spans="2:2" x14ac:dyDescent="0.25">
      <c r="B202" s="871"/>
    </row>
    <row r="203" spans="2:2" x14ac:dyDescent="0.25">
      <c r="B203" s="871"/>
    </row>
    <row r="204" spans="2:2" x14ac:dyDescent="0.25">
      <c r="B204" s="871"/>
    </row>
    <row r="205" spans="2:2" x14ac:dyDescent="0.25">
      <c r="B205" s="871"/>
    </row>
    <row r="206" spans="2:2" x14ac:dyDescent="0.25">
      <c r="B206" s="871"/>
    </row>
    <row r="207" spans="2:2" x14ac:dyDescent="0.25">
      <c r="B207" s="871"/>
    </row>
    <row r="208" spans="2:2" x14ac:dyDescent="0.25">
      <c r="B208" s="871"/>
    </row>
    <row r="209" spans="2:2" x14ac:dyDescent="0.25">
      <c r="B209" s="871"/>
    </row>
    <row r="210" spans="2:2" x14ac:dyDescent="0.25">
      <c r="B210" s="871"/>
    </row>
    <row r="211" spans="2:2" x14ac:dyDescent="0.25">
      <c r="B211" s="871"/>
    </row>
    <row r="212" spans="2:2" x14ac:dyDescent="0.25">
      <c r="B212" s="871"/>
    </row>
    <row r="213" spans="2:2" x14ac:dyDescent="0.25">
      <c r="B213" s="871"/>
    </row>
    <row r="214" spans="2:2" x14ac:dyDescent="0.25">
      <c r="B214" s="871"/>
    </row>
    <row r="215" spans="2:2" x14ac:dyDescent="0.25">
      <c r="B215" s="871"/>
    </row>
    <row r="216" spans="2:2" x14ac:dyDescent="0.25">
      <c r="B216" s="871"/>
    </row>
    <row r="217" spans="2:2" x14ac:dyDescent="0.25">
      <c r="B217" s="871"/>
    </row>
    <row r="218" spans="2:2" x14ac:dyDescent="0.25">
      <c r="B218" s="871"/>
    </row>
    <row r="219" spans="2:2" x14ac:dyDescent="0.25">
      <c r="B219" s="871"/>
    </row>
    <row r="220" spans="2:2" x14ac:dyDescent="0.25">
      <c r="B220" s="871"/>
    </row>
    <row r="221" spans="2:2" x14ac:dyDescent="0.25">
      <c r="B221" s="871"/>
    </row>
    <row r="222" spans="2:2" x14ac:dyDescent="0.25">
      <c r="B222" s="871"/>
    </row>
    <row r="223" spans="2:2" x14ac:dyDescent="0.25">
      <c r="B223" s="871"/>
    </row>
    <row r="224" spans="2:2" x14ac:dyDescent="0.25">
      <c r="B224" s="871"/>
    </row>
    <row r="225" spans="2:2" x14ac:dyDescent="0.25">
      <c r="B225" s="871"/>
    </row>
    <row r="226" spans="2:2" x14ac:dyDescent="0.25">
      <c r="B226" s="871"/>
    </row>
    <row r="227" spans="2:2" x14ac:dyDescent="0.25">
      <c r="B227" s="871"/>
    </row>
    <row r="228" spans="2:2" x14ac:dyDescent="0.25">
      <c r="B228" s="871"/>
    </row>
    <row r="229" spans="2:2" x14ac:dyDescent="0.25">
      <c r="B229" s="871"/>
    </row>
    <row r="230" spans="2:2" x14ac:dyDescent="0.25">
      <c r="B230" s="871"/>
    </row>
    <row r="231" spans="2:2" x14ac:dyDescent="0.25">
      <c r="B231" s="871"/>
    </row>
    <row r="232" spans="2:2" x14ac:dyDescent="0.25">
      <c r="B232" s="871"/>
    </row>
    <row r="233" spans="2:2" x14ac:dyDescent="0.25">
      <c r="B233" s="871"/>
    </row>
    <row r="234" spans="2:2" x14ac:dyDescent="0.25">
      <c r="B234" s="871"/>
    </row>
    <row r="235" spans="2:2" x14ac:dyDescent="0.25">
      <c r="B235" s="871"/>
    </row>
    <row r="236" spans="2:2" x14ac:dyDescent="0.25">
      <c r="B236" s="871"/>
    </row>
    <row r="237" spans="2:2" x14ac:dyDescent="0.25">
      <c r="B237" s="871"/>
    </row>
    <row r="238" spans="2:2" x14ac:dyDescent="0.25">
      <c r="B238" s="871"/>
    </row>
    <row r="239" spans="2:2" x14ac:dyDescent="0.25">
      <c r="B239" s="871"/>
    </row>
    <row r="240" spans="2:2" x14ac:dyDescent="0.25">
      <c r="B240" s="871"/>
    </row>
    <row r="241" spans="2:2" x14ac:dyDescent="0.25">
      <c r="B241" s="871"/>
    </row>
    <row r="242" spans="2:2" x14ac:dyDescent="0.25">
      <c r="B242" s="871"/>
    </row>
    <row r="243" spans="2:2" x14ac:dyDescent="0.25">
      <c r="B243" s="871"/>
    </row>
    <row r="244" spans="2:2" x14ac:dyDescent="0.25">
      <c r="B244" s="871"/>
    </row>
    <row r="245" spans="2:2" x14ac:dyDescent="0.25">
      <c r="B245" s="871"/>
    </row>
    <row r="246" spans="2:2" x14ac:dyDescent="0.25">
      <c r="B246" s="871"/>
    </row>
    <row r="247" spans="2:2" x14ac:dyDescent="0.25">
      <c r="B247" s="871"/>
    </row>
    <row r="248" spans="2:2" x14ac:dyDescent="0.25">
      <c r="B248" s="871"/>
    </row>
    <row r="249" spans="2:2" x14ac:dyDescent="0.25">
      <c r="B249" s="871"/>
    </row>
    <row r="250" spans="2:2" x14ac:dyDescent="0.25">
      <c r="B250" s="871"/>
    </row>
    <row r="251" spans="2:2" x14ac:dyDescent="0.25">
      <c r="B251" s="871"/>
    </row>
    <row r="252" spans="2:2" x14ac:dyDescent="0.25">
      <c r="B252" s="871"/>
    </row>
    <row r="253" spans="2:2" x14ac:dyDescent="0.25">
      <c r="B253" s="871"/>
    </row>
    <row r="254" spans="2:2" x14ac:dyDescent="0.25">
      <c r="B254" s="871"/>
    </row>
    <row r="255" spans="2:2" x14ac:dyDescent="0.25">
      <c r="B255" s="871"/>
    </row>
    <row r="256" spans="2:2" x14ac:dyDescent="0.25">
      <c r="B256" s="871"/>
    </row>
    <row r="257" spans="2:2" x14ac:dyDescent="0.25">
      <c r="B257" s="871"/>
    </row>
    <row r="258" spans="2:2" x14ac:dyDescent="0.25">
      <c r="B258" s="871"/>
    </row>
    <row r="259" spans="2:2" x14ac:dyDescent="0.25">
      <c r="B259" s="871"/>
    </row>
    <row r="260" spans="2:2" x14ac:dyDescent="0.25">
      <c r="B260" s="871"/>
    </row>
    <row r="261" spans="2:2" x14ac:dyDescent="0.25">
      <c r="B261" s="871"/>
    </row>
    <row r="262" spans="2:2" x14ac:dyDescent="0.25">
      <c r="B262" s="871"/>
    </row>
    <row r="263" spans="2:2" x14ac:dyDescent="0.25">
      <c r="B263" s="871"/>
    </row>
    <row r="264" spans="2:2" x14ac:dyDescent="0.25">
      <c r="B264" s="871"/>
    </row>
    <row r="265" spans="2:2" x14ac:dyDescent="0.25">
      <c r="B265" s="871"/>
    </row>
    <row r="266" spans="2:2" x14ac:dyDescent="0.25">
      <c r="B266" s="871"/>
    </row>
    <row r="267" spans="2:2" x14ac:dyDescent="0.25">
      <c r="B267" s="871"/>
    </row>
    <row r="268" spans="2:2" x14ac:dyDescent="0.25">
      <c r="B268" s="871"/>
    </row>
    <row r="269" spans="2:2" x14ac:dyDescent="0.25">
      <c r="B269" s="871"/>
    </row>
    <row r="270" spans="2:2" x14ac:dyDescent="0.25">
      <c r="B270" s="871"/>
    </row>
    <row r="271" spans="2:2" x14ac:dyDescent="0.25">
      <c r="B271" s="871"/>
    </row>
    <row r="272" spans="2:2" x14ac:dyDescent="0.25">
      <c r="B272" s="871"/>
    </row>
    <row r="273" spans="2:2" x14ac:dyDescent="0.25">
      <c r="B273" s="871"/>
    </row>
    <row r="274" spans="2:2" x14ac:dyDescent="0.25">
      <c r="B274" s="871"/>
    </row>
    <row r="275" spans="2:2" x14ac:dyDescent="0.25">
      <c r="B275" s="871"/>
    </row>
    <row r="276" spans="2:2" x14ac:dyDescent="0.25">
      <c r="B276" s="871"/>
    </row>
    <row r="277" spans="2:2" x14ac:dyDescent="0.25">
      <c r="B277" s="871"/>
    </row>
    <row r="278" spans="2:2" x14ac:dyDescent="0.25">
      <c r="B278" s="871"/>
    </row>
    <row r="279" spans="2:2" x14ac:dyDescent="0.25">
      <c r="B279" s="871"/>
    </row>
    <row r="280" spans="2:2" x14ac:dyDescent="0.25">
      <c r="B280" s="871"/>
    </row>
    <row r="281" spans="2:2" x14ac:dyDescent="0.25">
      <c r="B281" s="871"/>
    </row>
    <row r="282" spans="2:2" x14ac:dyDescent="0.25">
      <c r="B282" s="871"/>
    </row>
    <row r="283" spans="2:2" x14ac:dyDescent="0.25">
      <c r="B283" s="871"/>
    </row>
    <row r="284" spans="2:2" x14ac:dyDescent="0.25">
      <c r="B284" s="871"/>
    </row>
    <row r="285" spans="2:2" x14ac:dyDescent="0.25">
      <c r="B285" s="871"/>
    </row>
    <row r="286" spans="2:2" x14ac:dyDescent="0.25">
      <c r="B286" s="871"/>
    </row>
    <row r="287" spans="2:2" x14ac:dyDescent="0.25">
      <c r="B287" s="871"/>
    </row>
    <row r="288" spans="2:2" x14ac:dyDescent="0.25">
      <c r="B288" s="871"/>
    </row>
    <row r="289" spans="2:2" x14ac:dyDescent="0.25">
      <c r="B289" s="871"/>
    </row>
    <row r="290" spans="2:2" x14ac:dyDescent="0.25">
      <c r="B290" s="871"/>
    </row>
    <row r="291" spans="2:2" x14ac:dyDescent="0.25">
      <c r="B291" s="871"/>
    </row>
    <row r="292" spans="2:2" x14ac:dyDescent="0.25">
      <c r="B292" s="871"/>
    </row>
    <row r="293" spans="2:2" x14ac:dyDescent="0.25">
      <c r="B293" s="871"/>
    </row>
    <row r="294" spans="2:2" x14ac:dyDescent="0.25">
      <c r="B294" s="871"/>
    </row>
    <row r="295" spans="2:2" x14ac:dyDescent="0.25">
      <c r="B295" s="871"/>
    </row>
    <row r="296" spans="2:2" x14ac:dyDescent="0.25">
      <c r="B296" s="871"/>
    </row>
    <row r="297" spans="2:2" x14ac:dyDescent="0.25">
      <c r="B297" s="871"/>
    </row>
    <row r="298" spans="2:2" x14ac:dyDescent="0.25">
      <c r="B298" s="871"/>
    </row>
    <row r="299" spans="2:2" x14ac:dyDescent="0.25">
      <c r="B299" s="871"/>
    </row>
    <row r="300" spans="2:2" x14ac:dyDescent="0.25">
      <c r="B300" s="871"/>
    </row>
    <row r="301" spans="2:2" x14ac:dyDescent="0.25">
      <c r="B301" s="871"/>
    </row>
    <row r="302" spans="2:2" x14ac:dyDescent="0.25">
      <c r="B302" s="871"/>
    </row>
    <row r="303" spans="2:2" x14ac:dyDescent="0.25">
      <c r="B303" s="871"/>
    </row>
    <row r="304" spans="2:2" x14ac:dyDescent="0.25">
      <c r="B304" s="871"/>
    </row>
    <row r="305" spans="2:2" x14ac:dyDescent="0.25">
      <c r="B305" s="871"/>
    </row>
    <row r="306" spans="2:2" x14ac:dyDescent="0.25">
      <c r="B306" s="871"/>
    </row>
    <row r="307" spans="2:2" x14ac:dyDescent="0.25">
      <c r="B307" s="871"/>
    </row>
    <row r="308" spans="2:2" x14ac:dyDescent="0.25">
      <c r="B308" s="871"/>
    </row>
    <row r="309" spans="2:2" x14ac:dyDescent="0.25">
      <c r="B309" s="871"/>
    </row>
    <row r="310" spans="2:2" x14ac:dyDescent="0.25">
      <c r="B310" s="871"/>
    </row>
    <row r="311" spans="2:2" x14ac:dyDescent="0.25">
      <c r="B311" s="871"/>
    </row>
    <row r="312" spans="2:2" x14ac:dyDescent="0.25">
      <c r="B312" s="871"/>
    </row>
    <row r="313" spans="2:2" x14ac:dyDescent="0.25">
      <c r="B313" s="871"/>
    </row>
    <row r="314" spans="2:2" x14ac:dyDescent="0.25">
      <c r="B314" s="871"/>
    </row>
    <row r="315" spans="2:2" x14ac:dyDescent="0.25">
      <c r="B315" s="871"/>
    </row>
    <row r="316" spans="2:2" x14ac:dyDescent="0.25">
      <c r="B316" s="871"/>
    </row>
    <row r="317" spans="2:2" x14ac:dyDescent="0.25">
      <c r="B317" s="871"/>
    </row>
    <row r="318" spans="2:2" x14ac:dyDescent="0.25">
      <c r="B318" s="871"/>
    </row>
    <row r="319" spans="2:2" x14ac:dyDescent="0.25">
      <c r="B319" s="871"/>
    </row>
    <row r="320" spans="2:2" x14ac:dyDescent="0.25">
      <c r="B320" s="871"/>
    </row>
    <row r="321" spans="2:2" x14ac:dyDescent="0.25">
      <c r="B321" s="871"/>
    </row>
    <row r="322" spans="2:2" x14ac:dyDescent="0.25">
      <c r="B322" s="871"/>
    </row>
    <row r="323" spans="2:2" x14ac:dyDescent="0.25">
      <c r="B323" s="871"/>
    </row>
    <row r="324" spans="2:2" x14ac:dyDescent="0.25">
      <c r="B324" s="871"/>
    </row>
    <row r="325" spans="2:2" x14ac:dyDescent="0.25">
      <c r="B325" s="871"/>
    </row>
    <row r="326" spans="2:2" x14ac:dyDescent="0.25">
      <c r="B326" s="871"/>
    </row>
    <row r="327" spans="2:2" x14ac:dyDescent="0.25">
      <c r="B327" s="871"/>
    </row>
    <row r="328" spans="2:2" x14ac:dyDescent="0.25">
      <c r="B328" s="871"/>
    </row>
    <row r="329" spans="2:2" x14ac:dyDescent="0.25">
      <c r="B329" s="871"/>
    </row>
    <row r="330" spans="2:2" x14ac:dyDescent="0.25">
      <c r="B330" s="871"/>
    </row>
    <row r="331" spans="2:2" x14ac:dyDescent="0.25">
      <c r="B331" s="871"/>
    </row>
    <row r="332" spans="2:2" x14ac:dyDescent="0.25">
      <c r="B332" s="871"/>
    </row>
    <row r="333" spans="2:2" x14ac:dyDescent="0.25">
      <c r="B333" s="871"/>
    </row>
    <row r="334" spans="2:2" x14ac:dyDescent="0.25">
      <c r="B334" s="871"/>
    </row>
    <row r="335" spans="2:2" x14ac:dyDescent="0.25">
      <c r="B335" s="871"/>
    </row>
    <row r="336" spans="2:2" x14ac:dyDescent="0.25">
      <c r="B336" s="871"/>
    </row>
    <row r="337" spans="2:2" x14ac:dyDescent="0.25">
      <c r="B337" s="871"/>
    </row>
    <row r="338" spans="2:2" x14ac:dyDescent="0.25">
      <c r="B338" s="871"/>
    </row>
    <row r="339" spans="2:2" x14ac:dyDescent="0.25">
      <c r="B339" s="871"/>
    </row>
    <row r="340" spans="2:2" x14ac:dyDescent="0.25">
      <c r="B340" s="871"/>
    </row>
    <row r="341" spans="2:2" x14ac:dyDescent="0.25">
      <c r="B341" s="871"/>
    </row>
    <row r="342" spans="2:2" x14ac:dyDescent="0.25">
      <c r="B342" s="871"/>
    </row>
    <row r="343" spans="2:2" x14ac:dyDescent="0.25">
      <c r="B343" s="871"/>
    </row>
    <row r="344" spans="2:2" x14ac:dyDescent="0.25">
      <c r="B344" s="871"/>
    </row>
    <row r="345" spans="2:2" x14ac:dyDescent="0.25">
      <c r="B345" s="871"/>
    </row>
    <row r="346" spans="2:2" x14ac:dyDescent="0.25">
      <c r="B346" s="871"/>
    </row>
    <row r="347" spans="2:2" x14ac:dyDescent="0.25">
      <c r="B347" s="871"/>
    </row>
    <row r="348" spans="2:2" x14ac:dyDescent="0.25">
      <c r="B348" s="871"/>
    </row>
    <row r="349" spans="2:2" x14ac:dyDescent="0.25">
      <c r="B349" s="871"/>
    </row>
    <row r="350" spans="2:2" x14ac:dyDescent="0.25">
      <c r="B350" s="871"/>
    </row>
    <row r="351" spans="2:2" x14ac:dyDescent="0.25">
      <c r="B351" s="871"/>
    </row>
    <row r="352" spans="2:2" x14ac:dyDescent="0.25">
      <c r="B352" s="871"/>
    </row>
    <row r="353" spans="2:2" x14ac:dyDescent="0.25">
      <c r="B353" s="871"/>
    </row>
    <row r="354" spans="2:2" x14ac:dyDescent="0.25">
      <c r="B354" s="871"/>
    </row>
    <row r="355" spans="2:2" x14ac:dyDescent="0.25">
      <c r="B355" s="871"/>
    </row>
    <row r="356" spans="2:2" x14ac:dyDescent="0.25">
      <c r="B356" s="871"/>
    </row>
    <row r="357" spans="2:2" x14ac:dyDescent="0.25">
      <c r="B357" s="871"/>
    </row>
    <row r="358" spans="2:2" x14ac:dyDescent="0.25">
      <c r="B358" s="871"/>
    </row>
    <row r="359" spans="2:2" x14ac:dyDescent="0.25">
      <c r="B359" s="871"/>
    </row>
    <row r="360" spans="2:2" x14ac:dyDescent="0.25">
      <c r="B360" s="871"/>
    </row>
    <row r="361" spans="2:2" x14ac:dyDescent="0.25">
      <c r="B361" s="871"/>
    </row>
    <row r="362" spans="2:2" x14ac:dyDescent="0.25">
      <c r="B362" s="871"/>
    </row>
    <row r="363" spans="2:2" x14ac:dyDescent="0.25">
      <c r="B363" s="871"/>
    </row>
    <row r="364" spans="2:2" x14ac:dyDescent="0.25">
      <c r="B364" s="871"/>
    </row>
    <row r="365" spans="2:2" x14ac:dyDescent="0.25">
      <c r="B365" s="871"/>
    </row>
    <row r="366" spans="2:2" x14ac:dyDescent="0.25">
      <c r="B366" s="871"/>
    </row>
    <row r="367" spans="2:2" x14ac:dyDescent="0.25">
      <c r="B367" s="871"/>
    </row>
    <row r="368" spans="2:2" x14ac:dyDescent="0.25">
      <c r="B368" s="871"/>
    </row>
    <row r="369" spans="2:2" x14ac:dyDescent="0.25">
      <c r="B369" s="871"/>
    </row>
    <row r="370" spans="2:2" x14ac:dyDescent="0.25">
      <c r="B370" s="871"/>
    </row>
    <row r="371" spans="2:2" x14ac:dyDescent="0.25">
      <c r="B371" s="871"/>
    </row>
    <row r="372" spans="2:2" x14ac:dyDescent="0.25">
      <c r="B372" s="871"/>
    </row>
    <row r="373" spans="2:2" x14ac:dyDescent="0.25">
      <c r="B373" s="871"/>
    </row>
    <row r="374" spans="2:2" x14ac:dyDescent="0.25">
      <c r="B374" s="871"/>
    </row>
    <row r="375" spans="2:2" x14ac:dyDescent="0.25">
      <c r="B375" s="871"/>
    </row>
    <row r="376" spans="2:2" x14ac:dyDescent="0.25">
      <c r="B376" s="871"/>
    </row>
    <row r="377" spans="2:2" x14ac:dyDescent="0.25">
      <c r="B377" s="871"/>
    </row>
    <row r="378" spans="2:2" x14ac:dyDescent="0.25">
      <c r="B378" s="871"/>
    </row>
    <row r="379" spans="2:2" x14ac:dyDescent="0.25">
      <c r="B379" s="871"/>
    </row>
    <row r="380" spans="2:2" x14ac:dyDescent="0.25">
      <c r="B380" s="871"/>
    </row>
    <row r="381" spans="2:2" x14ac:dyDescent="0.25">
      <c r="B381" s="871"/>
    </row>
    <row r="382" spans="2:2" x14ac:dyDescent="0.25">
      <c r="B382" s="871"/>
    </row>
    <row r="383" spans="2:2" x14ac:dyDescent="0.25">
      <c r="B383" s="871"/>
    </row>
    <row r="384" spans="2:2" x14ac:dyDescent="0.25">
      <c r="B384" s="871"/>
    </row>
    <row r="385" spans="2:2" x14ac:dyDescent="0.25">
      <c r="B385" s="871"/>
    </row>
    <row r="386" spans="2:2" x14ac:dyDescent="0.25">
      <c r="B386" s="871"/>
    </row>
    <row r="387" spans="2:2" x14ac:dyDescent="0.25">
      <c r="B387" s="871"/>
    </row>
    <row r="388" spans="2:2" x14ac:dyDescent="0.25">
      <c r="B388" s="871"/>
    </row>
    <row r="389" spans="2:2" x14ac:dyDescent="0.25">
      <c r="B389" s="871"/>
    </row>
    <row r="390" spans="2:2" x14ac:dyDescent="0.25">
      <c r="B390" s="871"/>
    </row>
    <row r="391" spans="2:2" x14ac:dyDescent="0.25">
      <c r="B391" s="871"/>
    </row>
    <row r="392" spans="2:2" x14ac:dyDescent="0.25">
      <c r="B392" s="871"/>
    </row>
    <row r="393" spans="2:2" x14ac:dyDescent="0.25">
      <c r="B393" s="871"/>
    </row>
    <row r="394" spans="2:2" x14ac:dyDescent="0.25">
      <c r="B394" s="871"/>
    </row>
    <row r="395" spans="2:2" x14ac:dyDescent="0.25">
      <c r="B395" s="871"/>
    </row>
    <row r="396" spans="2:2" x14ac:dyDescent="0.25">
      <c r="B396" s="871"/>
    </row>
    <row r="397" spans="2:2" x14ac:dyDescent="0.25">
      <c r="B397" s="871"/>
    </row>
    <row r="398" spans="2:2" x14ac:dyDescent="0.25">
      <c r="B398" s="871"/>
    </row>
    <row r="399" spans="2:2" x14ac:dyDescent="0.25">
      <c r="B399" s="871"/>
    </row>
    <row r="400" spans="2:2" x14ac:dyDescent="0.25">
      <c r="B400" s="871"/>
    </row>
    <row r="401" spans="2:2" x14ac:dyDescent="0.25">
      <c r="B401" s="871"/>
    </row>
    <row r="402" spans="2:2" x14ac:dyDescent="0.25">
      <c r="B402" s="871"/>
    </row>
    <row r="403" spans="2:2" x14ac:dyDescent="0.25">
      <c r="B403" s="871"/>
    </row>
    <row r="404" spans="2:2" x14ac:dyDescent="0.25">
      <c r="B404" s="871"/>
    </row>
    <row r="405" spans="2:2" x14ac:dyDescent="0.25">
      <c r="B405" s="871"/>
    </row>
    <row r="406" spans="2:2" x14ac:dyDescent="0.25">
      <c r="B406" s="871"/>
    </row>
    <row r="407" spans="2:2" x14ac:dyDescent="0.25">
      <c r="B407" s="871"/>
    </row>
    <row r="408" spans="2:2" x14ac:dyDescent="0.25">
      <c r="B408" s="871"/>
    </row>
    <row r="409" spans="2:2" x14ac:dyDescent="0.25">
      <c r="B409" s="871"/>
    </row>
    <row r="410" spans="2:2" x14ac:dyDescent="0.25">
      <c r="B410" s="871"/>
    </row>
    <row r="411" spans="2:2" x14ac:dyDescent="0.25">
      <c r="B411" s="871"/>
    </row>
    <row r="412" spans="2:2" x14ac:dyDescent="0.25">
      <c r="B412" s="871"/>
    </row>
    <row r="413" spans="2:2" x14ac:dyDescent="0.25">
      <c r="B413" s="871"/>
    </row>
    <row r="414" spans="2:2" x14ac:dyDescent="0.25">
      <c r="B414" s="871"/>
    </row>
    <row r="415" spans="2:2" x14ac:dyDescent="0.25">
      <c r="B415" s="871"/>
    </row>
    <row r="416" spans="2:2" x14ac:dyDescent="0.25">
      <c r="B416" s="871"/>
    </row>
    <row r="417" spans="2:2" x14ac:dyDescent="0.25">
      <c r="B417" s="871"/>
    </row>
    <row r="418" spans="2:2" x14ac:dyDescent="0.25">
      <c r="B418" s="871"/>
    </row>
    <row r="419" spans="2:2" x14ac:dyDescent="0.25">
      <c r="B419" s="871"/>
    </row>
    <row r="420" spans="2:2" x14ac:dyDescent="0.25">
      <c r="B420" s="871"/>
    </row>
    <row r="421" spans="2:2" x14ac:dyDescent="0.25">
      <c r="B421" s="871"/>
    </row>
    <row r="422" spans="2:2" x14ac:dyDescent="0.25">
      <c r="B422" s="871"/>
    </row>
    <row r="423" spans="2:2" x14ac:dyDescent="0.25">
      <c r="B423" s="871"/>
    </row>
    <row r="424" spans="2:2" x14ac:dyDescent="0.25">
      <c r="B424" s="871"/>
    </row>
    <row r="425" spans="2:2" x14ac:dyDescent="0.25">
      <c r="B425" s="871"/>
    </row>
    <row r="426" spans="2:2" x14ac:dyDescent="0.25">
      <c r="B426" s="871"/>
    </row>
    <row r="427" spans="2:2" x14ac:dyDescent="0.25">
      <c r="B427" s="871"/>
    </row>
    <row r="428" spans="2:2" x14ac:dyDescent="0.25">
      <c r="B428" s="871"/>
    </row>
    <row r="429" spans="2:2" x14ac:dyDescent="0.25">
      <c r="B429" s="871"/>
    </row>
    <row r="430" spans="2:2" x14ac:dyDescent="0.25">
      <c r="B430" s="871"/>
    </row>
    <row r="431" spans="2:2" x14ac:dyDescent="0.25">
      <c r="B431" s="871"/>
    </row>
    <row r="432" spans="2:2" x14ac:dyDescent="0.25">
      <c r="B432" s="871"/>
    </row>
    <row r="433" spans="2:2" x14ac:dyDescent="0.25">
      <c r="B433" s="871"/>
    </row>
    <row r="434" spans="2:2" x14ac:dyDescent="0.25">
      <c r="B434" s="871"/>
    </row>
    <row r="435" spans="2:2" x14ac:dyDescent="0.25">
      <c r="B435" s="871"/>
    </row>
    <row r="436" spans="2:2" x14ac:dyDescent="0.25">
      <c r="B436" s="871"/>
    </row>
    <row r="437" spans="2:2" x14ac:dyDescent="0.25">
      <c r="B437" s="871"/>
    </row>
    <row r="438" spans="2:2" x14ac:dyDescent="0.25">
      <c r="B438" s="871"/>
    </row>
    <row r="439" spans="2:2" x14ac:dyDescent="0.25">
      <c r="B439" s="871"/>
    </row>
    <row r="440" spans="2:2" x14ac:dyDescent="0.25">
      <c r="B440" s="871"/>
    </row>
    <row r="441" spans="2:2" x14ac:dyDescent="0.25">
      <c r="B441" s="871"/>
    </row>
    <row r="442" spans="2:2" x14ac:dyDescent="0.25">
      <c r="B442" s="871"/>
    </row>
    <row r="443" spans="2:2" x14ac:dyDescent="0.25">
      <c r="B443" s="871"/>
    </row>
    <row r="444" spans="2:2" x14ac:dyDescent="0.25">
      <c r="B444" s="871"/>
    </row>
    <row r="445" spans="2:2" x14ac:dyDescent="0.25">
      <c r="B445" s="871"/>
    </row>
    <row r="446" spans="2:2" x14ac:dyDescent="0.25">
      <c r="B446" s="871"/>
    </row>
    <row r="447" spans="2:2" x14ac:dyDescent="0.25">
      <c r="B447" s="871"/>
    </row>
    <row r="448" spans="2:2" x14ac:dyDescent="0.25">
      <c r="B448" s="871"/>
    </row>
    <row r="449" spans="2:2" x14ac:dyDescent="0.25">
      <c r="B449" s="871"/>
    </row>
    <row r="450" spans="2:2" x14ac:dyDescent="0.25">
      <c r="B450" s="871"/>
    </row>
    <row r="451" spans="2:2" x14ac:dyDescent="0.25">
      <c r="B451" s="871"/>
    </row>
    <row r="452" spans="2:2" x14ac:dyDescent="0.25">
      <c r="B452" s="871"/>
    </row>
    <row r="453" spans="2:2" x14ac:dyDescent="0.25">
      <c r="B453" s="871"/>
    </row>
    <row r="454" spans="2:2" x14ac:dyDescent="0.25">
      <c r="B454" s="871"/>
    </row>
    <row r="455" spans="2:2" x14ac:dyDescent="0.25">
      <c r="B455" s="871"/>
    </row>
  </sheetData>
  <mergeCells count="6">
    <mergeCell ref="A2:N2"/>
    <mergeCell ref="A4:A5"/>
    <mergeCell ref="B4:B5"/>
    <mergeCell ref="C4:F4"/>
    <mergeCell ref="G4:J4"/>
    <mergeCell ref="K4:N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8"/>
  <sheetViews>
    <sheetView workbookViewId="0"/>
  </sheetViews>
  <sheetFormatPr defaultColWidth="7.21875" defaultRowHeight="13.2" x14ac:dyDescent="0.25"/>
  <cols>
    <col min="1" max="1" width="6" style="889" customWidth="1"/>
    <col min="2" max="2" width="37.88671875" style="876" customWidth="1"/>
    <col min="3" max="4" width="10.21875" style="877" customWidth="1"/>
    <col min="5" max="5" width="9.33203125" style="877" customWidth="1"/>
    <col min="6" max="6" width="11.44140625" style="890" customWidth="1"/>
    <col min="7" max="8" width="10.21875" style="877" customWidth="1"/>
    <col min="9" max="9" width="8.88671875" style="877" customWidth="1"/>
    <col min="10" max="10" width="11.44140625" style="890" customWidth="1"/>
    <col min="11" max="12" width="10.21875" style="877" customWidth="1"/>
    <col min="13" max="13" width="8.88671875" style="877" customWidth="1"/>
    <col min="14" max="14" width="11.44140625" style="890" customWidth="1"/>
    <col min="15" max="256" width="7.21875" style="883"/>
    <col min="257" max="257" width="6" style="883" customWidth="1"/>
    <col min="258" max="258" width="37.88671875" style="883" customWidth="1"/>
    <col min="259" max="260" width="10.21875" style="883" customWidth="1"/>
    <col min="261" max="261" width="9.33203125" style="883" customWidth="1"/>
    <col min="262" max="262" width="11.44140625" style="883" customWidth="1"/>
    <col min="263" max="264" width="10.21875" style="883" customWidth="1"/>
    <col min="265" max="265" width="8.88671875" style="883" customWidth="1"/>
    <col min="266" max="266" width="11.44140625" style="883" customWidth="1"/>
    <col min="267" max="268" width="10.21875" style="883" customWidth="1"/>
    <col min="269" max="269" width="8.88671875" style="883" customWidth="1"/>
    <col min="270" max="270" width="11.44140625" style="883" customWidth="1"/>
    <col min="271" max="512" width="7.21875" style="883"/>
    <col min="513" max="513" width="6" style="883" customWidth="1"/>
    <col min="514" max="514" width="37.88671875" style="883" customWidth="1"/>
    <col min="515" max="516" width="10.21875" style="883" customWidth="1"/>
    <col min="517" max="517" width="9.33203125" style="883" customWidth="1"/>
    <col min="518" max="518" width="11.44140625" style="883" customWidth="1"/>
    <col min="519" max="520" width="10.21875" style="883" customWidth="1"/>
    <col min="521" max="521" width="8.88671875" style="883" customWidth="1"/>
    <col min="522" max="522" width="11.44140625" style="883" customWidth="1"/>
    <col min="523" max="524" width="10.21875" style="883" customWidth="1"/>
    <col min="525" max="525" width="8.88671875" style="883" customWidth="1"/>
    <col min="526" max="526" width="11.44140625" style="883" customWidth="1"/>
    <col min="527" max="768" width="7.21875" style="883"/>
    <col min="769" max="769" width="6" style="883" customWidth="1"/>
    <col min="770" max="770" width="37.88671875" style="883" customWidth="1"/>
    <col min="771" max="772" width="10.21875" style="883" customWidth="1"/>
    <col min="773" max="773" width="9.33203125" style="883" customWidth="1"/>
    <col min="774" max="774" width="11.44140625" style="883" customWidth="1"/>
    <col min="775" max="776" width="10.21875" style="883" customWidth="1"/>
    <col min="777" max="777" width="8.88671875" style="883" customWidth="1"/>
    <col min="778" max="778" width="11.44140625" style="883" customWidth="1"/>
    <col min="779" max="780" width="10.21875" style="883" customWidth="1"/>
    <col min="781" max="781" width="8.88671875" style="883" customWidth="1"/>
    <col min="782" max="782" width="11.44140625" style="883" customWidth="1"/>
    <col min="783" max="1024" width="7.21875" style="883"/>
    <col min="1025" max="1025" width="6" style="883" customWidth="1"/>
    <col min="1026" max="1026" width="37.88671875" style="883" customWidth="1"/>
    <col min="1027" max="1028" width="10.21875" style="883" customWidth="1"/>
    <col min="1029" max="1029" width="9.33203125" style="883" customWidth="1"/>
    <col min="1030" max="1030" width="11.44140625" style="883" customWidth="1"/>
    <col min="1031" max="1032" width="10.21875" style="883" customWidth="1"/>
    <col min="1033" max="1033" width="8.88671875" style="883" customWidth="1"/>
    <col min="1034" max="1034" width="11.44140625" style="883" customWidth="1"/>
    <col min="1035" max="1036" width="10.21875" style="883" customWidth="1"/>
    <col min="1037" max="1037" width="8.88671875" style="883" customWidth="1"/>
    <col min="1038" max="1038" width="11.44140625" style="883" customWidth="1"/>
    <col min="1039" max="1280" width="7.21875" style="883"/>
    <col min="1281" max="1281" width="6" style="883" customWidth="1"/>
    <col min="1282" max="1282" width="37.88671875" style="883" customWidth="1"/>
    <col min="1283" max="1284" width="10.21875" style="883" customWidth="1"/>
    <col min="1285" max="1285" width="9.33203125" style="883" customWidth="1"/>
    <col min="1286" max="1286" width="11.44140625" style="883" customWidth="1"/>
    <col min="1287" max="1288" width="10.21875" style="883" customWidth="1"/>
    <col min="1289" max="1289" width="8.88671875" style="883" customWidth="1"/>
    <col min="1290" max="1290" width="11.44140625" style="883" customWidth="1"/>
    <col min="1291" max="1292" width="10.21875" style="883" customWidth="1"/>
    <col min="1293" max="1293" width="8.88671875" style="883" customWidth="1"/>
    <col min="1294" max="1294" width="11.44140625" style="883" customWidth="1"/>
    <col min="1295" max="1536" width="7.21875" style="883"/>
    <col min="1537" max="1537" width="6" style="883" customWidth="1"/>
    <col min="1538" max="1538" width="37.88671875" style="883" customWidth="1"/>
    <col min="1539" max="1540" width="10.21875" style="883" customWidth="1"/>
    <col min="1541" max="1541" width="9.33203125" style="883" customWidth="1"/>
    <col min="1542" max="1542" width="11.44140625" style="883" customWidth="1"/>
    <col min="1543" max="1544" width="10.21875" style="883" customWidth="1"/>
    <col min="1545" max="1545" width="8.88671875" style="883" customWidth="1"/>
    <col min="1546" max="1546" width="11.44140625" style="883" customWidth="1"/>
    <col min="1547" max="1548" width="10.21875" style="883" customWidth="1"/>
    <col min="1549" max="1549" width="8.88671875" style="883" customWidth="1"/>
    <col min="1550" max="1550" width="11.44140625" style="883" customWidth="1"/>
    <col min="1551" max="1792" width="7.21875" style="883"/>
    <col min="1793" max="1793" width="6" style="883" customWidth="1"/>
    <col min="1794" max="1794" width="37.88671875" style="883" customWidth="1"/>
    <col min="1795" max="1796" width="10.21875" style="883" customWidth="1"/>
    <col min="1797" max="1797" width="9.33203125" style="883" customWidth="1"/>
    <col min="1798" max="1798" width="11.44140625" style="883" customWidth="1"/>
    <col min="1799" max="1800" width="10.21875" style="883" customWidth="1"/>
    <col min="1801" max="1801" width="8.88671875" style="883" customWidth="1"/>
    <col min="1802" max="1802" width="11.44140625" style="883" customWidth="1"/>
    <col min="1803" max="1804" width="10.21875" style="883" customWidth="1"/>
    <col min="1805" max="1805" width="8.88671875" style="883" customWidth="1"/>
    <col min="1806" max="1806" width="11.44140625" style="883" customWidth="1"/>
    <col min="1807" max="2048" width="7.21875" style="883"/>
    <col min="2049" max="2049" width="6" style="883" customWidth="1"/>
    <col min="2050" max="2050" width="37.88671875" style="883" customWidth="1"/>
    <col min="2051" max="2052" width="10.21875" style="883" customWidth="1"/>
    <col min="2053" max="2053" width="9.33203125" style="883" customWidth="1"/>
    <col min="2054" max="2054" width="11.44140625" style="883" customWidth="1"/>
    <col min="2055" max="2056" width="10.21875" style="883" customWidth="1"/>
    <col min="2057" max="2057" width="8.88671875" style="883" customWidth="1"/>
    <col min="2058" max="2058" width="11.44140625" style="883" customWidth="1"/>
    <col min="2059" max="2060" width="10.21875" style="883" customWidth="1"/>
    <col min="2061" max="2061" width="8.88671875" style="883" customWidth="1"/>
    <col min="2062" max="2062" width="11.44140625" style="883" customWidth="1"/>
    <col min="2063" max="2304" width="7.21875" style="883"/>
    <col min="2305" max="2305" width="6" style="883" customWidth="1"/>
    <col min="2306" max="2306" width="37.88671875" style="883" customWidth="1"/>
    <col min="2307" max="2308" width="10.21875" style="883" customWidth="1"/>
    <col min="2309" max="2309" width="9.33203125" style="883" customWidth="1"/>
    <col min="2310" max="2310" width="11.44140625" style="883" customWidth="1"/>
    <col min="2311" max="2312" width="10.21875" style="883" customWidth="1"/>
    <col min="2313" max="2313" width="8.88671875" style="883" customWidth="1"/>
    <col min="2314" max="2314" width="11.44140625" style="883" customWidth="1"/>
    <col min="2315" max="2316" width="10.21875" style="883" customWidth="1"/>
    <col min="2317" max="2317" width="8.88671875" style="883" customWidth="1"/>
    <col min="2318" max="2318" width="11.44140625" style="883" customWidth="1"/>
    <col min="2319" max="2560" width="7.21875" style="883"/>
    <col min="2561" max="2561" width="6" style="883" customWidth="1"/>
    <col min="2562" max="2562" width="37.88671875" style="883" customWidth="1"/>
    <col min="2563" max="2564" width="10.21875" style="883" customWidth="1"/>
    <col min="2565" max="2565" width="9.33203125" style="883" customWidth="1"/>
    <col min="2566" max="2566" width="11.44140625" style="883" customWidth="1"/>
    <col min="2567" max="2568" width="10.21875" style="883" customWidth="1"/>
    <col min="2569" max="2569" width="8.88671875" style="883" customWidth="1"/>
    <col min="2570" max="2570" width="11.44140625" style="883" customWidth="1"/>
    <col min="2571" max="2572" width="10.21875" style="883" customWidth="1"/>
    <col min="2573" max="2573" width="8.88671875" style="883" customWidth="1"/>
    <col min="2574" max="2574" width="11.44140625" style="883" customWidth="1"/>
    <col min="2575" max="2816" width="7.21875" style="883"/>
    <col min="2817" max="2817" width="6" style="883" customWidth="1"/>
    <col min="2818" max="2818" width="37.88671875" style="883" customWidth="1"/>
    <col min="2819" max="2820" width="10.21875" style="883" customWidth="1"/>
    <col min="2821" max="2821" width="9.33203125" style="883" customWidth="1"/>
    <col min="2822" max="2822" width="11.44140625" style="883" customWidth="1"/>
    <col min="2823" max="2824" width="10.21875" style="883" customWidth="1"/>
    <col min="2825" max="2825" width="8.88671875" style="883" customWidth="1"/>
    <col min="2826" max="2826" width="11.44140625" style="883" customWidth="1"/>
    <col min="2827" max="2828" width="10.21875" style="883" customWidth="1"/>
    <col min="2829" max="2829" width="8.88671875" style="883" customWidth="1"/>
    <col min="2830" max="2830" width="11.44140625" style="883" customWidth="1"/>
    <col min="2831" max="3072" width="7.21875" style="883"/>
    <col min="3073" max="3073" width="6" style="883" customWidth="1"/>
    <col min="3074" max="3074" width="37.88671875" style="883" customWidth="1"/>
    <col min="3075" max="3076" width="10.21875" style="883" customWidth="1"/>
    <col min="3077" max="3077" width="9.33203125" style="883" customWidth="1"/>
    <col min="3078" max="3078" width="11.44140625" style="883" customWidth="1"/>
    <col min="3079" max="3080" width="10.21875" style="883" customWidth="1"/>
    <col min="3081" max="3081" width="8.88671875" style="883" customWidth="1"/>
    <col min="3082" max="3082" width="11.44140625" style="883" customWidth="1"/>
    <col min="3083" max="3084" width="10.21875" style="883" customWidth="1"/>
    <col min="3085" max="3085" width="8.88671875" style="883" customWidth="1"/>
    <col min="3086" max="3086" width="11.44140625" style="883" customWidth="1"/>
    <col min="3087" max="3328" width="7.21875" style="883"/>
    <col min="3329" max="3329" width="6" style="883" customWidth="1"/>
    <col min="3330" max="3330" width="37.88671875" style="883" customWidth="1"/>
    <col min="3331" max="3332" width="10.21875" style="883" customWidth="1"/>
    <col min="3333" max="3333" width="9.33203125" style="883" customWidth="1"/>
    <col min="3334" max="3334" width="11.44140625" style="883" customWidth="1"/>
    <col min="3335" max="3336" width="10.21875" style="883" customWidth="1"/>
    <col min="3337" max="3337" width="8.88671875" style="883" customWidth="1"/>
    <col min="3338" max="3338" width="11.44140625" style="883" customWidth="1"/>
    <col min="3339" max="3340" width="10.21875" style="883" customWidth="1"/>
    <col min="3341" max="3341" width="8.88671875" style="883" customWidth="1"/>
    <col min="3342" max="3342" width="11.44140625" style="883" customWidth="1"/>
    <col min="3343" max="3584" width="7.21875" style="883"/>
    <col min="3585" max="3585" width="6" style="883" customWidth="1"/>
    <col min="3586" max="3586" width="37.88671875" style="883" customWidth="1"/>
    <col min="3587" max="3588" width="10.21875" style="883" customWidth="1"/>
    <col min="3589" max="3589" width="9.33203125" style="883" customWidth="1"/>
    <col min="3590" max="3590" width="11.44140625" style="883" customWidth="1"/>
    <col min="3591" max="3592" width="10.21875" style="883" customWidth="1"/>
    <col min="3593" max="3593" width="8.88671875" style="883" customWidth="1"/>
    <col min="3594" max="3594" width="11.44140625" style="883" customWidth="1"/>
    <col min="3595" max="3596" width="10.21875" style="883" customWidth="1"/>
    <col min="3597" max="3597" width="8.88671875" style="883" customWidth="1"/>
    <col min="3598" max="3598" width="11.44140625" style="883" customWidth="1"/>
    <col min="3599" max="3840" width="7.21875" style="883"/>
    <col min="3841" max="3841" width="6" style="883" customWidth="1"/>
    <col min="3842" max="3842" width="37.88671875" style="883" customWidth="1"/>
    <col min="3843" max="3844" width="10.21875" style="883" customWidth="1"/>
    <col min="3845" max="3845" width="9.33203125" style="883" customWidth="1"/>
    <col min="3846" max="3846" width="11.44140625" style="883" customWidth="1"/>
    <col min="3847" max="3848" width="10.21875" style="883" customWidth="1"/>
    <col min="3849" max="3849" width="8.88671875" style="883" customWidth="1"/>
    <col min="3850" max="3850" width="11.44140625" style="883" customWidth="1"/>
    <col min="3851" max="3852" width="10.21875" style="883" customWidth="1"/>
    <col min="3853" max="3853" width="8.88671875" style="883" customWidth="1"/>
    <col min="3854" max="3854" width="11.44140625" style="883" customWidth="1"/>
    <col min="3855" max="4096" width="7.21875" style="883"/>
    <col min="4097" max="4097" width="6" style="883" customWidth="1"/>
    <col min="4098" max="4098" width="37.88671875" style="883" customWidth="1"/>
    <col min="4099" max="4100" width="10.21875" style="883" customWidth="1"/>
    <col min="4101" max="4101" width="9.33203125" style="883" customWidth="1"/>
    <col min="4102" max="4102" width="11.44140625" style="883" customWidth="1"/>
    <col min="4103" max="4104" width="10.21875" style="883" customWidth="1"/>
    <col min="4105" max="4105" width="8.88671875" style="883" customWidth="1"/>
    <col min="4106" max="4106" width="11.44140625" style="883" customWidth="1"/>
    <col min="4107" max="4108" width="10.21875" style="883" customWidth="1"/>
    <col min="4109" max="4109" width="8.88671875" style="883" customWidth="1"/>
    <col min="4110" max="4110" width="11.44140625" style="883" customWidth="1"/>
    <col min="4111" max="4352" width="7.21875" style="883"/>
    <col min="4353" max="4353" width="6" style="883" customWidth="1"/>
    <col min="4354" max="4354" width="37.88671875" style="883" customWidth="1"/>
    <col min="4355" max="4356" width="10.21875" style="883" customWidth="1"/>
    <col min="4357" max="4357" width="9.33203125" style="883" customWidth="1"/>
    <col min="4358" max="4358" width="11.44140625" style="883" customWidth="1"/>
    <col min="4359" max="4360" width="10.21875" style="883" customWidth="1"/>
    <col min="4361" max="4361" width="8.88671875" style="883" customWidth="1"/>
    <col min="4362" max="4362" width="11.44140625" style="883" customWidth="1"/>
    <col min="4363" max="4364" width="10.21875" style="883" customWidth="1"/>
    <col min="4365" max="4365" width="8.88671875" style="883" customWidth="1"/>
    <col min="4366" max="4366" width="11.44140625" style="883" customWidth="1"/>
    <col min="4367" max="4608" width="7.21875" style="883"/>
    <col min="4609" max="4609" width="6" style="883" customWidth="1"/>
    <col min="4610" max="4610" width="37.88671875" style="883" customWidth="1"/>
    <col min="4611" max="4612" width="10.21875" style="883" customWidth="1"/>
    <col min="4613" max="4613" width="9.33203125" style="883" customWidth="1"/>
    <col min="4614" max="4614" width="11.44140625" style="883" customWidth="1"/>
    <col min="4615" max="4616" width="10.21875" style="883" customWidth="1"/>
    <col min="4617" max="4617" width="8.88671875" style="883" customWidth="1"/>
    <col min="4618" max="4618" width="11.44140625" style="883" customWidth="1"/>
    <col min="4619" max="4620" width="10.21875" style="883" customWidth="1"/>
    <col min="4621" max="4621" width="8.88671875" style="883" customWidth="1"/>
    <col min="4622" max="4622" width="11.44140625" style="883" customWidth="1"/>
    <col min="4623" max="4864" width="7.21875" style="883"/>
    <col min="4865" max="4865" width="6" style="883" customWidth="1"/>
    <col min="4866" max="4866" width="37.88671875" style="883" customWidth="1"/>
    <col min="4867" max="4868" width="10.21875" style="883" customWidth="1"/>
    <col min="4869" max="4869" width="9.33203125" style="883" customWidth="1"/>
    <col min="4870" max="4870" width="11.44140625" style="883" customWidth="1"/>
    <col min="4871" max="4872" width="10.21875" style="883" customWidth="1"/>
    <col min="4873" max="4873" width="8.88671875" style="883" customWidth="1"/>
    <col min="4874" max="4874" width="11.44140625" style="883" customWidth="1"/>
    <col min="4875" max="4876" width="10.21875" style="883" customWidth="1"/>
    <col min="4877" max="4877" width="8.88671875" style="883" customWidth="1"/>
    <col min="4878" max="4878" width="11.44140625" style="883" customWidth="1"/>
    <col min="4879" max="5120" width="7.21875" style="883"/>
    <col min="5121" max="5121" width="6" style="883" customWidth="1"/>
    <col min="5122" max="5122" width="37.88671875" style="883" customWidth="1"/>
    <col min="5123" max="5124" width="10.21875" style="883" customWidth="1"/>
    <col min="5125" max="5125" width="9.33203125" style="883" customWidth="1"/>
    <col min="5126" max="5126" width="11.44140625" style="883" customWidth="1"/>
    <col min="5127" max="5128" width="10.21875" style="883" customWidth="1"/>
    <col min="5129" max="5129" width="8.88671875" style="883" customWidth="1"/>
    <col min="5130" max="5130" width="11.44140625" style="883" customWidth="1"/>
    <col min="5131" max="5132" width="10.21875" style="883" customWidth="1"/>
    <col min="5133" max="5133" width="8.88671875" style="883" customWidth="1"/>
    <col min="5134" max="5134" width="11.44140625" style="883" customWidth="1"/>
    <col min="5135" max="5376" width="7.21875" style="883"/>
    <col min="5377" max="5377" width="6" style="883" customWidth="1"/>
    <col min="5378" max="5378" width="37.88671875" style="883" customWidth="1"/>
    <col min="5379" max="5380" width="10.21875" style="883" customWidth="1"/>
    <col min="5381" max="5381" width="9.33203125" style="883" customWidth="1"/>
    <col min="5382" max="5382" width="11.44140625" style="883" customWidth="1"/>
    <col min="5383" max="5384" width="10.21875" style="883" customWidth="1"/>
    <col min="5385" max="5385" width="8.88671875" style="883" customWidth="1"/>
    <col min="5386" max="5386" width="11.44140625" style="883" customWidth="1"/>
    <col min="5387" max="5388" width="10.21875" style="883" customWidth="1"/>
    <col min="5389" max="5389" width="8.88671875" style="883" customWidth="1"/>
    <col min="5390" max="5390" width="11.44140625" style="883" customWidth="1"/>
    <col min="5391" max="5632" width="7.21875" style="883"/>
    <col min="5633" max="5633" width="6" style="883" customWidth="1"/>
    <col min="5634" max="5634" width="37.88671875" style="883" customWidth="1"/>
    <col min="5635" max="5636" width="10.21875" style="883" customWidth="1"/>
    <col min="5637" max="5637" width="9.33203125" style="883" customWidth="1"/>
    <col min="5638" max="5638" width="11.44140625" style="883" customWidth="1"/>
    <col min="5639" max="5640" width="10.21875" style="883" customWidth="1"/>
    <col min="5641" max="5641" width="8.88671875" style="883" customWidth="1"/>
    <col min="5642" max="5642" width="11.44140625" style="883" customWidth="1"/>
    <col min="5643" max="5644" width="10.21875" style="883" customWidth="1"/>
    <col min="5645" max="5645" width="8.88671875" style="883" customWidth="1"/>
    <col min="5646" max="5646" width="11.44140625" style="883" customWidth="1"/>
    <col min="5647" max="5888" width="7.21875" style="883"/>
    <col min="5889" max="5889" width="6" style="883" customWidth="1"/>
    <col min="5890" max="5890" width="37.88671875" style="883" customWidth="1"/>
    <col min="5891" max="5892" width="10.21875" style="883" customWidth="1"/>
    <col min="5893" max="5893" width="9.33203125" style="883" customWidth="1"/>
    <col min="5894" max="5894" width="11.44140625" style="883" customWidth="1"/>
    <col min="5895" max="5896" width="10.21875" style="883" customWidth="1"/>
    <col min="5897" max="5897" width="8.88671875" style="883" customWidth="1"/>
    <col min="5898" max="5898" width="11.44140625" style="883" customWidth="1"/>
    <col min="5899" max="5900" width="10.21875" style="883" customWidth="1"/>
    <col min="5901" max="5901" width="8.88671875" style="883" customWidth="1"/>
    <col min="5902" max="5902" width="11.44140625" style="883" customWidth="1"/>
    <col min="5903" max="6144" width="7.21875" style="883"/>
    <col min="6145" max="6145" width="6" style="883" customWidth="1"/>
    <col min="6146" max="6146" width="37.88671875" style="883" customWidth="1"/>
    <col min="6147" max="6148" width="10.21875" style="883" customWidth="1"/>
    <col min="6149" max="6149" width="9.33203125" style="883" customWidth="1"/>
    <col min="6150" max="6150" width="11.44140625" style="883" customWidth="1"/>
    <col min="6151" max="6152" width="10.21875" style="883" customWidth="1"/>
    <col min="6153" max="6153" width="8.88671875" style="883" customWidth="1"/>
    <col min="6154" max="6154" width="11.44140625" style="883" customWidth="1"/>
    <col min="6155" max="6156" width="10.21875" style="883" customWidth="1"/>
    <col min="6157" max="6157" width="8.88671875" style="883" customWidth="1"/>
    <col min="6158" max="6158" width="11.44140625" style="883" customWidth="1"/>
    <col min="6159" max="6400" width="7.21875" style="883"/>
    <col min="6401" max="6401" width="6" style="883" customWidth="1"/>
    <col min="6402" max="6402" width="37.88671875" style="883" customWidth="1"/>
    <col min="6403" max="6404" width="10.21875" style="883" customWidth="1"/>
    <col min="6405" max="6405" width="9.33203125" style="883" customWidth="1"/>
    <col min="6406" max="6406" width="11.44140625" style="883" customWidth="1"/>
    <col min="6407" max="6408" width="10.21875" style="883" customWidth="1"/>
    <col min="6409" max="6409" width="8.88671875" style="883" customWidth="1"/>
    <col min="6410" max="6410" width="11.44140625" style="883" customWidth="1"/>
    <col min="6411" max="6412" width="10.21875" style="883" customWidth="1"/>
    <col min="6413" max="6413" width="8.88671875" style="883" customWidth="1"/>
    <col min="6414" max="6414" width="11.44140625" style="883" customWidth="1"/>
    <col min="6415" max="6656" width="7.21875" style="883"/>
    <col min="6657" max="6657" width="6" style="883" customWidth="1"/>
    <col min="6658" max="6658" width="37.88671875" style="883" customWidth="1"/>
    <col min="6659" max="6660" width="10.21875" style="883" customWidth="1"/>
    <col min="6661" max="6661" width="9.33203125" style="883" customWidth="1"/>
    <col min="6662" max="6662" width="11.44140625" style="883" customWidth="1"/>
    <col min="6663" max="6664" width="10.21875" style="883" customWidth="1"/>
    <col min="6665" max="6665" width="8.88671875" style="883" customWidth="1"/>
    <col min="6666" max="6666" width="11.44140625" style="883" customWidth="1"/>
    <col min="6667" max="6668" width="10.21875" style="883" customWidth="1"/>
    <col min="6669" max="6669" width="8.88671875" style="883" customWidth="1"/>
    <col min="6670" max="6670" width="11.44140625" style="883" customWidth="1"/>
    <col min="6671" max="6912" width="7.21875" style="883"/>
    <col min="6913" max="6913" width="6" style="883" customWidth="1"/>
    <col min="6914" max="6914" width="37.88671875" style="883" customWidth="1"/>
    <col min="6915" max="6916" width="10.21875" style="883" customWidth="1"/>
    <col min="6917" max="6917" width="9.33203125" style="883" customWidth="1"/>
    <col min="6918" max="6918" width="11.44140625" style="883" customWidth="1"/>
    <col min="6919" max="6920" width="10.21875" style="883" customWidth="1"/>
    <col min="6921" max="6921" width="8.88671875" style="883" customWidth="1"/>
    <col min="6922" max="6922" width="11.44140625" style="883" customWidth="1"/>
    <col min="6923" max="6924" width="10.21875" style="883" customWidth="1"/>
    <col min="6925" max="6925" width="8.88671875" style="883" customWidth="1"/>
    <col min="6926" max="6926" width="11.44140625" style="883" customWidth="1"/>
    <col min="6927" max="7168" width="7.21875" style="883"/>
    <col min="7169" max="7169" width="6" style="883" customWidth="1"/>
    <col min="7170" max="7170" width="37.88671875" style="883" customWidth="1"/>
    <col min="7171" max="7172" width="10.21875" style="883" customWidth="1"/>
    <col min="7173" max="7173" width="9.33203125" style="883" customWidth="1"/>
    <col min="7174" max="7174" width="11.44140625" style="883" customWidth="1"/>
    <col min="7175" max="7176" width="10.21875" style="883" customWidth="1"/>
    <col min="7177" max="7177" width="8.88671875" style="883" customWidth="1"/>
    <col min="7178" max="7178" width="11.44140625" style="883" customWidth="1"/>
    <col min="7179" max="7180" width="10.21875" style="883" customWidth="1"/>
    <col min="7181" max="7181" width="8.88671875" style="883" customWidth="1"/>
    <col min="7182" max="7182" width="11.44140625" style="883" customWidth="1"/>
    <col min="7183" max="7424" width="7.21875" style="883"/>
    <col min="7425" max="7425" width="6" style="883" customWidth="1"/>
    <col min="7426" max="7426" width="37.88671875" style="883" customWidth="1"/>
    <col min="7427" max="7428" width="10.21875" style="883" customWidth="1"/>
    <col min="7429" max="7429" width="9.33203125" style="883" customWidth="1"/>
    <col min="7430" max="7430" width="11.44140625" style="883" customWidth="1"/>
    <col min="7431" max="7432" width="10.21875" style="883" customWidth="1"/>
    <col min="7433" max="7433" width="8.88671875" style="883" customWidth="1"/>
    <col min="7434" max="7434" width="11.44140625" style="883" customWidth="1"/>
    <col min="7435" max="7436" width="10.21875" style="883" customWidth="1"/>
    <col min="7437" max="7437" width="8.88671875" style="883" customWidth="1"/>
    <col min="7438" max="7438" width="11.44140625" style="883" customWidth="1"/>
    <col min="7439" max="7680" width="7.21875" style="883"/>
    <col min="7681" max="7681" width="6" style="883" customWidth="1"/>
    <col min="7682" max="7682" width="37.88671875" style="883" customWidth="1"/>
    <col min="7683" max="7684" width="10.21875" style="883" customWidth="1"/>
    <col min="7685" max="7685" width="9.33203125" style="883" customWidth="1"/>
    <col min="7686" max="7686" width="11.44140625" style="883" customWidth="1"/>
    <col min="7687" max="7688" width="10.21875" style="883" customWidth="1"/>
    <col min="7689" max="7689" width="8.88671875" style="883" customWidth="1"/>
    <col min="7690" max="7690" width="11.44140625" style="883" customWidth="1"/>
    <col min="7691" max="7692" width="10.21875" style="883" customWidth="1"/>
    <col min="7693" max="7693" width="8.88671875" style="883" customWidth="1"/>
    <col min="7694" max="7694" width="11.44140625" style="883" customWidth="1"/>
    <col min="7695" max="7936" width="7.21875" style="883"/>
    <col min="7937" max="7937" width="6" style="883" customWidth="1"/>
    <col min="7938" max="7938" width="37.88671875" style="883" customWidth="1"/>
    <col min="7939" max="7940" width="10.21875" style="883" customWidth="1"/>
    <col min="7941" max="7941" width="9.33203125" style="883" customWidth="1"/>
    <col min="7942" max="7942" width="11.44140625" style="883" customWidth="1"/>
    <col min="7943" max="7944" width="10.21875" style="883" customWidth="1"/>
    <col min="7945" max="7945" width="8.88671875" style="883" customWidth="1"/>
    <col min="7946" max="7946" width="11.44140625" style="883" customWidth="1"/>
    <col min="7947" max="7948" width="10.21875" style="883" customWidth="1"/>
    <col min="7949" max="7949" width="8.88671875" style="883" customWidth="1"/>
    <col min="7950" max="7950" width="11.44140625" style="883" customWidth="1"/>
    <col min="7951" max="8192" width="7.21875" style="883"/>
    <col min="8193" max="8193" width="6" style="883" customWidth="1"/>
    <col min="8194" max="8194" width="37.88671875" style="883" customWidth="1"/>
    <col min="8195" max="8196" width="10.21875" style="883" customWidth="1"/>
    <col min="8197" max="8197" width="9.33203125" style="883" customWidth="1"/>
    <col min="8198" max="8198" width="11.44140625" style="883" customWidth="1"/>
    <col min="8199" max="8200" width="10.21875" style="883" customWidth="1"/>
    <col min="8201" max="8201" width="8.88671875" style="883" customWidth="1"/>
    <col min="8202" max="8202" width="11.44140625" style="883" customWidth="1"/>
    <col min="8203" max="8204" width="10.21875" style="883" customWidth="1"/>
    <col min="8205" max="8205" width="8.88671875" style="883" customWidth="1"/>
    <col min="8206" max="8206" width="11.44140625" style="883" customWidth="1"/>
    <col min="8207" max="8448" width="7.21875" style="883"/>
    <col min="8449" max="8449" width="6" style="883" customWidth="1"/>
    <col min="8450" max="8450" width="37.88671875" style="883" customWidth="1"/>
    <col min="8451" max="8452" width="10.21875" style="883" customWidth="1"/>
    <col min="8453" max="8453" width="9.33203125" style="883" customWidth="1"/>
    <col min="8454" max="8454" width="11.44140625" style="883" customWidth="1"/>
    <col min="8455" max="8456" width="10.21875" style="883" customWidth="1"/>
    <col min="8457" max="8457" width="8.88671875" style="883" customWidth="1"/>
    <col min="8458" max="8458" width="11.44140625" style="883" customWidth="1"/>
    <col min="8459" max="8460" width="10.21875" style="883" customWidth="1"/>
    <col min="8461" max="8461" width="8.88671875" style="883" customWidth="1"/>
    <col min="8462" max="8462" width="11.44140625" style="883" customWidth="1"/>
    <col min="8463" max="8704" width="7.21875" style="883"/>
    <col min="8705" max="8705" width="6" style="883" customWidth="1"/>
    <col min="8706" max="8706" width="37.88671875" style="883" customWidth="1"/>
    <col min="8707" max="8708" width="10.21875" style="883" customWidth="1"/>
    <col min="8709" max="8709" width="9.33203125" style="883" customWidth="1"/>
    <col min="8710" max="8710" width="11.44140625" style="883" customWidth="1"/>
    <col min="8711" max="8712" width="10.21875" style="883" customWidth="1"/>
    <col min="8713" max="8713" width="8.88671875" style="883" customWidth="1"/>
    <col min="8714" max="8714" width="11.44140625" style="883" customWidth="1"/>
    <col min="8715" max="8716" width="10.21875" style="883" customWidth="1"/>
    <col min="8717" max="8717" width="8.88671875" style="883" customWidth="1"/>
    <col min="8718" max="8718" width="11.44140625" style="883" customWidth="1"/>
    <col min="8719" max="8960" width="7.21875" style="883"/>
    <col min="8961" max="8961" width="6" style="883" customWidth="1"/>
    <col min="8962" max="8962" width="37.88671875" style="883" customWidth="1"/>
    <col min="8963" max="8964" width="10.21875" style="883" customWidth="1"/>
    <col min="8965" max="8965" width="9.33203125" style="883" customWidth="1"/>
    <col min="8966" max="8966" width="11.44140625" style="883" customWidth="1"/>
    <col min="8967" max="8968" width="10.21875" style="883" customWidth="1"/>
    <col min="8969" max="8969" width="8.88671875" style="883" customWidth="1"/>
    <col min="8970" max="8970" width="11.44140625" style="883" customWidth="1"/>
    <col min="8971" max="8972" width="10.21875" style="883" customWidth="1"/>
    <col min="8973" max="8973" width="8.88671875" style="883" customWidth="1"/>
    <col min="8974" max="8974" width="11.44140625" style="883" customWidth="1"/>
    <col min="8975" max="9216" width="7.21875" style="883"/>
    <col min="9217" max="9217" width="6" style="883" customWidth="1"/>
    <col min="9218" max="9218" width="37.88671875" style="883" customWidth="1"/>
    <col min="9219" max="9220" width="10.21875" style="883" customWidth="1"/>
    <col min="9221" max="9221" width="9.33203125" style="883" customWidth="1"/>
    <col min="9222" max="9222" width="11.44140625" style="883" customWidth="1"/>
    <col min="9223" max="9224" width="10.21875" style="883" customWidth="1"/>
    <col min="9225" max="9225" width="8.88671875" style="883" customWidth="1"/>
    <col min="9226" max="9226" width="11.44140625" style="883" customWidth="1"/>
    <col min="9227" max="9228" width="10.21875" style="883" customWidth="1"/>
    <col min="9229" max="9229" width="8.88671875" style="883" customWidth="1"/>
    <col min="9230" max="9230" width="11.44140625" style="883" customWidth="1"/>
    <col min="9231" max="9472" width="7.21875" style="883"/>
    <col min="9473" max="9473" width="6" style="883" customWidth="1"/>
    <col min="9474" max="9474" width="37.88671875" style="883" customWidth="1"/>
    <col min="9475" max="9476" width="10.21875" style="883" customWidth="1"/>
    <col min="9477" max="9477" width="9.33203125" style="883" customWidth="1"/>
    <col min="9478" max="9478" width="11.44140625" style="883" customWidth="1"/>
    <col min="9479" max="9480" width="10.21875" style="883" customWidth="1"/>
    <col min="9481" max="9481" width="8.88671875" style="883" customWidth="1"/>
    <col min="9482" max="9482" width="11.44140625" style="883" customWidth="1"/>
    <col min="9483" max="9484" width="10.21875" style="883" customWidth="1"/>
    <col min="9485" max="9485" width="8.88671875" style="883" customWidth="1"/>
    <col min="9486" max="9486" width="11.44140625" style="883" customWidth="1"/>
    <col min="9487" max="9728" width="7.21875" style="883"/>
    <col min="9729" max="9729" width="6" style="883" customWidth="1"/>
    <col min="9730" max="9730" width="37.88671875" style="883" customWidth="1"/>
    <col min="9731" max="9732" width="10.21875" style="883" customWidth="1"/>
    <col min="9733" max="9733" width="9.33203125" style="883" customWidth="1"/>
    <col min="9734" max="9734" width="11.44140625" style="883" customWidth="1"/>
    <col min="9735" max="9736" width="10.21875" style="883" customWidth="1"/>
    <col min="9737" max="9737" width="8.88671875" style="883" customWidth="1"/>
    <col min="9738" max="9738" width="11.44140625" style="883" customWidth="1"/>
    <col min="9739" max="9740" width="10.21875" style="883" customWidth="1"/>
    <col min="9741" max="9741" width="8.88671875" style="883" customWidth="1"/>
    <col min="9742" max="9742" width="11.44140625" style="883" customWidth="1"/>
    <col min="9743" max="9984" width="7.21875" style="883"/>
    <col min="9985" max="9985" width="6" style="883" customWidth="1"/>
    <col min="9986" max="9986" width="37.88671875" style="883" customWidth="1"/>
    <col min="9987" max="9988" width="10.21875" style="883" customWidth="1"/>
    <col min="9989" max="9989" width="9.33203125" style="883" customWidth="1"/>
    <col min="9990" max="9990" width="11.44140625" style="883" customWidth="1"/>
    <col min="9991" max="9992" width="10.21875" style="883" customWidth="1"/>
    <col min="9993" max="9993" width="8.88671875" style="883" customWidth="1"/>
    <col min="9994" max="9994" width="11.44140625" style="883" customWidth="1"/>
    <col min="9995" max="9996" width="10.21875" style="883" customWidth="1"/>
    <col min="9997" max="9997" width="8.88671875" style="883" customWidth="1"/>
    <col min="9998" max="9998" width="11.44140625" style="883" customWidth="1"/>
    <col min="9999" max="10240" width="7.21875" style="883"/>
    <col min="10241" max="10241" width="6" style="883" customWidth="1"/>
    <col min="10242" max="10242" width="37.88671875" style="883" customWidth="1"/>
    <col min="10243" max="10244" width="10.21875" style="883" customWidth="1"/>
    <col min="10245" max="10245" width="9.33203125" style="883" customWidth="1"/>
    <col min="10246" max="10246" width="11.44140625" style="883" customWidth="1"/>
    <col min="10247" max="10248" width="10.21875" style="883" customWidth="1"/>
    <col min="10249" max="10249" width="8.88671875" style="883" customWidth="1"/>
    <col min="10250" max="10250" width="11.44140625" style="883" customWidth="1"/>
    <col min="10251" max="10252" width="10.21875" style="883" customWidth="1"/>
    <col min="10253" max="10253" width="8.88671875" style="883" customWidth="1"/>
    <col min="10254" max="10254" width="11.44140625" style="883" customWidth="1"/>
    <col min="10255" max="10496" width="7.21875" style="883"/>
    <col min="10497" max="10497" width="6" style="883" customWidth="1"/>
    <col min="10498" max="10498" width="37.88671875" style="883" customWidth="1"/>
    <col min="10499" max="10500" width="10.21875" style="883" customWidth="1"/>
    <col min="10501" max="10501" width="9.33203125" style="883" customWidth="1"/>
    <col min="10502" max="10502" width="11.44140625" style="883" customWidth="1"/>
    <col min="10503" max="10504" width="10.21875" style="883" customWidth="1"/>
    <col min="10505" max="10505" width="8.88671875" style="883" customWidth="1"/>
    <col min="10506" max="10506" width="11.44140625" style="883" customWidth="1"/>
    <col min="10507" max="10508" width="10.21875" style="883" customWidth="1"/>
    <col min="10509" max="10509" width="8.88671875" style="883" customWidth="1"/>
    <col min="10510" max="10510" width="11.44140625" style="883" customWidth="1"/>
    <col min="10511" max="10752" width="7.21875" style="883"/>
    <col min="10753" max="10753" width="6" style="883" customWidth="1"/>
    <col min="10754" max="10754" width="37.88671875" style="883" customWidth="1"/>
    <col min="10755" max="10756" width="10.21875" style="883" customWidth="1"/>
    <col min="10757" max="10757" width="9.33203125" style="883" customWidth="1"/>
    <col min="10758" max="10758" width="11.44140625" style="883" customWidth="1"/>
    <col min="10759" max="10760" width="10.21875" style="883" customWidth="1"/>
    <col min="10761" max="10761" width="8.88671875" style="883" customWidth="1"/>
    <col min="10762" max="10762" width="11.44140625" style="883" customWidth="1"/>
    <col min="10763" max="10764" width="10.21875" style="883" customWidth="1"/>
    <col min="10765" max="10765" width="8.88671875" style="883" customWidth="1"/>
    <col min="10766" max="10766" width="11.44140625" style="883" customWidth="1"/>
    <col min="10767" max="11008" width="7.21875" style="883"/>
    <col min="11009" max="11009" width="6" style="883" customWidth="1"/>
    <col min="11010" max="11010" width="37.88671875" style="883" customWidth="1"/>
    <col min="11011" max="11012" width="10.21875" style="883" customWidth="1"/>
    <col min="11013" max="11013" width="9.33203125" style="883" customWidth="1"/>
    <col min="11014" max="11014" width="11.44140625" style="883" customWidth="1"/>
    <col min="11015" max="11016" width="10.21875" style="883" customWidth="1"/>
    <col min="11017" max="11017" width="8.88671875" style="883" customWidth="1"/>
    <col min="11018" max="11018" width="11.44140625" style="883" customWidth="1"/>
    <col min="11019" max="11020" width="10.21875" style="883" customWidth="1"/>
    <col min="11021" max="11021" width="8.88671875" style="883" customWidth="1"/>
    <col min="11022" max="11022" width="11.44140625" style="883" customWidth="1"/>
    <col min="11023" max="11264" width="7.21875" style="883"/>
    <col min="11265" max="11265" width="6" style="883" customWidth="1"/>
    <col min="11266" max="11266" width="37.88671875" style="883" customWidth="1"/>
    <col min="11267" max="11268" width="10.21875" style="883" customWidth="1"/>
    <col min="11269" max="11269" width="9.33203125" style="883" customWidth="1"/>
    <col min="11270" max="11270" width="11.44140625" style="883" customWidth="1"/>
    <col min="11271" max="11272" width="10.21875" style="883" customWidth="1"/>
    <col min="11273" max="11273" width="8.88671875" style="883" customWidth="1"/>
    <col min="11274" max="11274" width="11.44140625" style="883" customWidth="1"/>
    <col min="11275" max="11276" width="10.21875" style="883" customWidth="1"/>
    <col min="11277" max="11277" width="8.88671875" style="883" customWidth="1"/>
    <col min="11278" max="11278" width="11.44140625" style="883" customWidth="1"/>
    <col min="11279" max="11520" width="7.21875" style="883"/>
    <col min="11521" max="11521" width="6" style="883" customWidth="1"/>
    <col min="11522" max="11522" width="37.88671875" style="883" customWidth="1"/>
    <col min="11523" max="11524" width="10.21875" style="883" customWidth="1"/>
    <col min="11525" max="11525" width="9.33203125" style="883" customWidth="1"/>
    <col min="11526" max="11526" width="11.44140625" style="883" customWidth="1"/>
    <col min="11527" max="11528" width="10.21875" style="883" customWidth="1"/>
    <col min="11529" max="11529" width="8.88671875" style="883" customWidth="1"/>
    <col min="11530" max="11530" width="11.44140625" style="883" customWidth="1"/>
    <col min="11531" max="11532" width="10.21875" style="883" customWidth="1"/>
    <col min="11533" max="11533" width="8.88671875" style="883" customWidth="1"/>
    <col min="11534" max="11534" width="11.44140625" style="883" customWidth="1"/>
    <col min="11535" max="11776" width="7.21875" style="883"/>
    <col min="11777" max="11777" width="6" style="883" customWidth="1"/>
    <col min="11778" max="11778" width="37.88671875" style="883" customWidth="1"/>
    <col min="11779" max="11780" width="10.21875" style="883" customWidth="1"/>
    <col min="11781" max="11781" width="9.33203125" style="883" customWidth="1"/>
    <col min="11782" max="11782" width="11.44140625" style="883" customWidth="1"/>
    <col min="11783" max="11784" width="10.21875" style="883" customWidth="1"/>
    <col min="11785" max="11785" width="8.88671875" style="883" customWidth="1"/>
    <col min="11786" max="11786" width="11.44140625" style="883" customWidth="1"/>
    <col min="11787" max="11788" width="10.21875" style="883" customWidth="1"/>
    <col min="11789" max="11789" width="8.88671875" style="883" customWidth="1"/>
    <col min="11790" max="11790" width="11.44140625" style="883" customWidth="1"/>
    <col min="11791" max="12032" width="7.21875" style="883"/>
    <col min="12033" max="12033" width="6" style="883" customWidth="1"/>
    <col min="12034" max="12034" width="37.88671875" style="883" customWidth="1"/>
    <col min="12035" max="12036" width="10.21875" style="883" customWidth="1"/>
    <col min="12037" max="12037" width="9.33203125" style="883" customWidth="1"/>
    <col min="12038" max="12038" width="11.44140625" style="883" customWidth="1"/>
    <col min="12039" max="12040" width="10.21875" style="883" customWidth="1"/>
    <col min="12041" max="12041" width="8.88671875" style="883" customWidth="1"/>
    <col min="12042" max="12042" width="11.44140625" style="883" customWidth="1"/>
    <col min="12043" max="12044" width="10.21875" style="883" customWidth="1"/>
    <col min="12045" max="12045" width="8.88671875" style="883" customWidth="1"/>
    <col min="12046" max="12046" width="11.44140625" style="883" customWidth="1"/>
    <col min="12047" max="12288" width="7.21875" style="883"/>
    <col min="12289" max="12289" width="6" style="883" customWidth="1"/>
    <col min="12290" max="12290" width="37.88671875" style="883" customWidth="1"/>
    <col min="12291" max="12292" width="10.21875" style="883" customWidth="1"/>
    <col min="12293" max="12293" width="9.33203125" style="883" customWidth="1"/>
    <col min="12294" max="12294" width="11.44140625" style="883" customWidth="1"/>
    <col min="12295" max="12296" width="10.21875" style="883" customWidth="1"/>
    <col min="12297" max="12297" width="8.88671875" style="883" customWidth="1"/>
    <col min="12298" max="12298" width="11.44140625" style="883" customWidth="1"/>
    <col min="12299" max="12300" width="10.21875" style="883" customWidth="1"/>
    <col min="12301" max="12301" width="8.88671875" style="883" customWidth="1"/>
    <col min="12302" max="12302" width="11.44140625" style="883" customWidth="1"/>
    <col min="12303" max="12544" width="7.21875" style="883"/>
    <col min="12545" max="12545" width="6" style="883" customWidth="1"/>
    <col min="12546" max="12546" width="37.88671875" style="883" customWidth="1"/>
    <col min="12547" max="12548" width="10.21875" style="883" customWidth="1"/>
    <col min="12549" max="12549" width="9.33203125" style="883" customWidth="1"/>
    <col min="12550" max="12550" width="11.44140625" style="883" customWidth="1"/>
    <col min="12551" max="12552" width="10.21875" style="883" customWidth="1"/>
    <col min="12553" max="12553" width="8.88671875" style="883" customWidth="1"/>
    <col min="12554" max="12554" width="11.44140625" style="883" customWidth="1"/>
    <col min="12555" max="12556" width="10.21875" style="883" customWidth="1"/>
    <col min="12557" max="12557" width="8.88671875" style="883" customWidth="1"/>
    <col min="12558" max="12558" width="11.44140625" style="883" customWidth="1"/>
    <col min="12559" max="12800" width="7.21875" style="883"/>
    <col min="12801" max="12801" width="6" style="883" customWidth="1"/>
    <col min="12802" max="12802" width="37.88671875" style="883" customWidth="1"/>
    <col min="12803" max="12804" width="10.21875" style="883" customWidth="1"/>
    <col min="12805" max="12805" width="9.33203125" style="883" customWidth="1"/>
    <col min="12806" max="12806" width="11.44140625" style="883" customWidth="1"/>
    <col min="12807" max="12808" width="10.21875" style="883" customWidth="1"/>
    <col min="12809" max="12809" width="8.88671875" style="883" customWidth="1"/>
    <col min="12810" max="12810" width="11.44140625" style="883" customWidth="1"/>
    <col min="12811" max="12812" width="10.21875" style="883" customWidth="1"/>
    <col min="12813" max="12813" width="8.88671875" style="883" customWidth="1"/>
    <col min="12814" max="12814" width="11.44140625" style="883" customWidth="1"/>
    <col min="12815" max="13056" width="7.21875" style="883"/>
    <col min="13057" max="13057" width="6" style="883" customWidth="1"/>
    <col min="13058" max="13058" width="37.88671875" style="883" customWidth="1"/>
    <col min="13059" max="13060" width="10.21875" style="883" customWidth="1"/>
    <col min="13061" max="13061" width="9.33203125" style="883" customWidth="1"/>
    <col min="13062" max="13062" width="11.44140625" style="883" customWidth="1"/>
    <col min="13063" max="13064" width="10.21875" style="883" customWidth="1"/>
    <col min="13065" max="13065" width="8.88671875" style="883" customWidth="1"/>
    <col min="13066" max="13066" width="11.44140625" style="883" customWidth="1"/>
    <col min="13067" max="13068" width="10.21875" style="883" customWidth="1"/>
    <col min="13069" max="13069" width="8.88671875" style="883" customWidth="1"/>
    <col min="13070" max="13070" width="11.44140625" style="883" customWidth="1"/>
    <col min="13071" max="13312" width="7.21875" style="883"/>
    <col min="13313" max="13313" width="6" style="883" customWidth="1"/>
    <col min="13314" max="13314" width="37.88671875" style="883" customWidth="1"/>
    <col min="13315" max="13316" width="10.21875" style="883" customWidth="1"/>
    <col min="13317" max="13317" width="9.33203125" style="883" customWidth="1"/>
    <col min="13318" max="13318" width="11.44140625" style="883" customWidth="1"/>
    <col min="13319" max="13320" width="10.21875" style="883" customWidth="1"/>
    <col min="13321" max="13321" width="8.88671875" style="883" customWidth="1"/>
    <col min="13322" max="13322" width="11.44140625" style="883" customWidth="1"/>
    <col min="13323" max="13324" width="10.21875" style="883" customWidth="1"/>
    <col min="13325" max="13325" width="8.88671875" style="883" customWidth="1"/>
    <col min="13326" max="13326" width="11.44140625" style="883" customWidth="1"/>
    <col min="13327" max="13568" width="7.21875" style="883"/>
    <col min="13569" max="13569" width="6" style="883" customWidth="1"/>
    <col min="13570" max="13570" width="37.88671875" style="883" customWidth="1"/>
    <col min="13571" max="13572" width="10.21875" style="883" customWidth="1"/>
    <col min="13573" max="13573" width="9.33203125" style="883" customWidth="1"/>
    <col min="13574" max="13574" width="11.44140625" style="883" customWidth="1"/>
    <col min="13575" max="13576" width="10.21875" style="883" customWidth="1"/>
    <col min="13577" max="13577" width="8.88671875" style="883" customWidth="1"/>
    <col min="13578" max="13578" width="11.44140625" style="883" customWidth="1"/>
    <col min="13579" max="13580" width="10.21875" style="883" customWidth="1"/>
    <col min="13581" max="13581" width="8.88671875" style="883" customWidth="1"/>
    <col min="13582" max="13582" width="11.44140625" style="883" customWidth="1"/>
    <col min="13583" max="13824" width="7.21875" style="883"/>
    <col min="13825" max="13825" width="6" style="883" customWidth="1"/>
    <col min="13826" max="13826" width="37.88671875" style="883" customWidth="1"/>
    <col min="13827" max="13828" width="10.21875" style="883" customWidth="1"/>
    <col min="13829" max="13829" width="9.33203125" style="883" customWidth="1"/>
    <col min="13830" max="13830" width="11.44140625" style="883" customWidth="1"/>
    <col min="13831" max="13832" width="10.21875" style="883" customWidth="1"/>
    <col min="13833" max="13833" width="8.88671875" style="883" customWidth="1"/>
    <col min="13834" max="13834" width="11.44140625" style="883" customWidth="1"/>
    <col min="13835" max="13836" width="10.21875" style="883" customWidth="1"/>
    <col min="13837" max="13837" width="8.88671875" style="883" customWidth="1"/>
    <col min="13838" max="13838" width="11.44140625" style="883" customWidth="1"/>
    <col min="13839" max="14080" width="7.21875" style="883"/>
    <col min="14081" max="14081" width="6" style="883" customWidth="1"/>
    <col min="14082" max="14082" width="37.88671875" style="883" customWidth="1"/>
    <col min="14083" max="14084" width="10.21875" style="883" customWidth="1"/>
    <col min="14085" max="14085" width="9.33203125" style="883" customWidth="1"/>
    <col min="14086" max="14086" width="11.44140625" style="883" customWidth="1"/>
    <col min="14087" max="14088" width="10.21875" style="883" customWidth="1"/>
    <col min="14089" max="14089" width="8.88671875" style="883" customWidth="1"/>
    <col min="14090" max="14090" width="11.44140625" style="883" customWidth="1"/>
    <col min="14091" max="14092" width="10.21875" style="883" customWidth="1"/>
    <col min="14093" max="14093" width="8.88671875" style="883" customWidth="1"/>
    <col min="14094" max="14094" width="11.44140625" style="883" customWidth="1"/>
    <col min="14095" max="14336" width="7.21875" style="883"/>
    <col min="14337" max="14337" width="6" style="883" customWidth="1"/>
    <col min="14338" max="14338" width="37.88671875" style="883" customWidth="1"/>
    <col min="14339" max="14340" width="10.21875" style="883" customWidth="1"/>
    <col min="14341" max="14341" width="9.33203125" style="883" customWidth="1"/>
    <col min="14342" max="14342" width="11.44140625" style="883" customWidth="1"/>
    <col min="14343" max="14344" width="10.21875" style="883" customWidth="1"/>
    <col min="14345" max="14345" width="8.88671875" style="883" customWidth="1"/>
    <col min="14346" max="14346" width="11.44140625" style="883" customWidth="1"/>
    <col min="14347" max="14348" width="10.21875" style="883" customWidth="1"/>
    <col min="14349" max="14349" width="8.88671875" style="883" customWidth="1"/>
    <col min="14350" max="14350" width="11.44140625" style="883" customWidth="1"/>
    <col min="14351" max="14592" width="7.21875" style="883"/>
    <col min="14593" max="14593" width="6" style="883" customWidth="1"/>
    <col min="14594" max="14594" width="37.88671875" style="883" customWidth="1"/>
    <col min="14595" max="14596" width="10.21875" style="883" customWidth="1"/>
    <col min="14597" max="14597" width="9.33203125" style="883" customWidth="1"/>
    <col min="14598" max="14598" width="11.44140625" style="883" customWidth="1"/>
    <col min="14599" max="14600" width="10.21875" style="883" customWidth="1"/>
    <col min="14601" max="14601" width="8.88671875" style="883" customWidth="1"/>
    <col min="14602" max="14602" width="11.44140625" style="883" customWidth="1"/>
    <col min="14603" max="14604" width="10.21875" style="883" customWidth="1"/>
    <col min="14605" max="14605" width="8.88671875" style="883" customWidth="1"/>
    <col min="14606" max="14606" width="11.44140625" style="883" customWidth="1"/>
    <col min="14607" max="14848" width="7.21875" style="883"/>
    <col min="14849" max="14849" width="6" style="883" customWidth="1"/>
    <col min="14850" max="14850" width="37.88671875" style="883" customWidth="1"/>
    <col min="14851" max="14852" width="10.21875" style="883" customWidth="1"/>
    <col min="14853" max="14853" width="9.33203125" style="883" customWidth="1"/>
    <col min="14854" max="14854" width="11.44140625" style="883" customWidth="1"/>
    <col min="14855" max="14856" width="10.21875" style="883" customWidth="1"/>
    <col min="14857" max="14857" width="8.88671875" style="883" customWidth="1"/>
    <col min="14858" max="14858" width="11.44140625" style="883" customWidth="1"/>
    <col min="14859" max="14860" width="10.21875" style="883" customWidth="1"/>
    <col min="14861" max="14861" width="8.88671875" style="883" customWidth="1"/>
    <col min="14862" max="14862" width="11.44140625" style="883" customWidth="1"/>
    <col min="14863" max="15104" width="7.21875" style="883"/>
    <col min="15105" max="15105" width="6" style="883" customWidth="1"/>
    <col min="15106" max="15106" width="37.88671875" style="883" customWidth="1"/>
    <col min="15107" max="15108" width="10.21875" style="883" customWidth="1"/>
    <col min="15109" max="15109" width="9.33203125" style="883" customWidth="1"/>
    <col min="15110" max="15110" width="11.44140625" style="883" customWidth="1"/>
    <col min="15111" max="15112" width="10.21875" style="883" customWidth="1"/>
    <col min="15113" max="15113" width="8.88671875" style="883" customWidth="1"/>
    <col min="15114" max="15114" width="11.44140625" style="883" customWidth="1"/>
    <col min="15115" max="15116" width="10.21875" style="883" customWidth="1"/>
    <col min="15117" max="15117" width="8.88671875" style="883" customWidth="1"/>
    <col min="15118" max="15118" width="11.44140625" style="883" customWidth="1"/>
    <col min="15119" max="15360" width="7.21875" style="883"/>
    <col min="15361" max="15361" width="6" style="883" customWidth="1"/>
    <col min="15362" max="15362" width="37.88671875" style="883" customWidth="1"/>
    <col min="15363" max="15364" width="10.21875" style="883" customWidth="1"/>
    <col min="15365" max="15365" width="9.33203125" style="883" customWidth="1"/>
    <col min="15366" max="15366" width="11.44140625" style="883" customWidth="1"/>
    <col min="15367" max="15368" width="10.21875" style="883" customWidth="1"/>
    <col min="15369" max="15369" width="8.88671875" style="883" customWidth="1"/>
    <col min="15370" max="15370" width="11.44140625" style="883" customWidth="1"/>
    <col min="15371" max="15372" width="10.21875" style="883" customWidth="1"/>
    <col min="15373" max="15373" width="8.88671875" style="883" customWidth="1"/>
    <col min="15374" max="15374" width="11.44140625" style="883" customWidth="1"/>
    <col min="15375" max="15616" width="7.21875" style="883"/>
    <col min="15617" max="15617" width="6" style="883" customWidth="1"/>
    <col min="15618" max="15618" width="37.88671875" style="883" customWidth="1"/>
    <col min="15619" max="15620" width="10.21875" style="883" customWidth="1"/>
    <col min="15621" max="15621" width="9.33203125" style="883" customWidth="1"/>
    <col min="15622" max="15622" width="11.44140625" style="883" customWidth="1"/>
    <col min="15623" max="15624" width="10.21875" style="883" customWidth="1"/>
    <col min="15625" max="15625" width="8.88671875" style="883" customWidth="1"/>
    <col min="15626" max="15626" width="11.44140625" style="883" customWidth="1"/>
    <col min="15627" max="15628" width="10.21875" style="883" customWidth="1"/>
    <col min="15629" max="15629" width="8.88671875" style="883" customWidth="1"/>
    <col min="15630" max="15630" width="11.44140625" style="883" customWidth="1"/>
    <col min="15631" max="15872" width="7.21875" style="883"/>
    <col min="15873" max="15873" width="6" style="883" customWidth="1"/>
    <col min="15874" max="15874" width="37.88671875" style="883" customWidth="1"/>
    <col min="15875" max="15876" width="10.21875" style="883" customWidth="1"/>
    <col min="15877" max="15877" width="9.33203125" style="883" customWidth="1"/>
    <col min="15878" max="15878" width="11.44140625" style="883" customWidth="1"/>
    <col min="15879" max="15880" width="10.21875" style="883" customWidth="1"/>
    <col min="15881" max="15881" width="8.88671875" style="883" customWidth="1"/>
    <col min="15882" max="15882" width="11.44140625" style="883" customWidth="1"/>
    <col min="15883" max="15884" width="10.21875" style="883" customWidth="1"/>
    <col min="15885" max="15885" width="8.88671875" style="883" customWidth="1"/>
    <col min="15886" max="15886" width="11.44140625" style="883" customWidth="1"/>
    <col min="15887" max="16128" width="7.21875" style="883"/>
    <col min="16129" max="16129" width="6" style="883" customWidth="1"/>
    <col min="16130" max="16130" width="37.88671875" style="883" customWidth="1"/>
    <col min="16131" max="16132" width="10.21875" style="883" customWidth="1"/>
    <col min="16133" max="16133" width="9.33203125" style="883" customWidth="1"/>
    <col min="16134" max="16134" width="11.44140625" style="883" customWidth="1"/>
    <col min="16135" max="16136" width="10.21875" style="883" customWidth="1"/>
    <col min="16137" max="16137" width="8.88671875" style="883" customWidth="1"/>
    <col min="16138" max="16138" width="11.44140625" style="883" customWidth="1"/>
    <col min="16139" max="16140" width="10.21875" style="883" customWidth="1"/>
    <col min="16141" max="16141" width="8.88671875" style="883" customWidth="1"/>
    <col min="16142" max="16142" width="11.44140625" style="883" customWidth="1"/>
    <col min="16143" max="16384" width="7.21875" style="883"/>
  </cols>
  <sheetData>
    <row r="1" spans="1:14" x14ac:dyDescent="0.25">
      <c r="A1" s="876"/>
      <c r="B1" s="877"/>
      <c r="C1" s="876"/>
      <c r="D1" s="876"/>
      <c r="E1" s="876"/>
      <c r="F1" s="878"/>
      <c r="G1" s="879"/>
      <c r="H1" s="876"/>
      <c r="I1" s="880"/>
      <c r="J1" s="881"/>
      <c r="K1" s="882"/>
      <c r="L1" s="876"/>
      <c r="N1" s="882"/>
    </row>
    <row r="2" spans="1:14" x14ac:dyDescent="0.25">
      <c r="A2" s="884"/>
      <c r="B2" s="885"/>
      <c r="D2" s="876"/>
      <c r="E2" s="876"/>
      <c r="F2" s="878"/>
      <c r="G2" s="879"/>
      <c r="H2" s="876"/>
      <c r="I2" s="880"/>
      <c r="J2" s="881"/>
      <c r="K2" s="882"/>
      <c r="L2" s="876"/>
      <c r="N2" s="882"/>
    </row>
    <row r="3" spans="1:14" x14ac:dyDescent="0.25">
      <c r="A3" s="886" t="s">
        <v>822</v>
      </c>
      <c r="B3" s="886"/>
      <c r="C3" s="886"/>
      <c r="D3" s="886"/>
      <c r="E3" s="886"/>
      <c r="F3" s="886"/>
      <c r="G3" s="886"/>
      <c r="H3" s="886"/>
      <c r="I3" s="886"/>
      <c r="J3" s="886"/>
      <c r="K3" s="886"/>
      <c r="L3" s="886"/>
      <c r="M3" s="886"/>
      <c r="N3" s="886"/>
    </row>
    <row r="4" spans="1:14" x14ac:dyDescent="0.25">
      <c r="A4" s="887" t="s">
        <v>2</v>
      </c>
      <c r="B4" s="888"/>
      <c r="C4" s="888"/>
      <c r="D4" s="888"/>
      <c r="E4" s="888"/>
      <c r="F4" s="888"/>
      <c r="G4" s="888"/>
      <c r="H4" s="888"/>
      <c r="I4" s="888"/>
      <c r="J4" s="888"/>
      <c r="K4" s="888"/>
      <c r="L4" s="888"/>
      <c r="M4" s="888"/>
      <c r="N4" s="888"/>
    </row>
    <row r="5" spans="1:14" ht="13.8" thickBot="1" x14ac:dyDescent="0.3"/>
    <row r="6" spans="1:14" s="896" customFormat="1" x14ac:dyDescent="0.25">
      <c r="A6" s="891"/>
      <c r="B6" s="892"/>
      <c r="C6" s="893" t="s">
        <v>823</v>
      </c>
      <c r="D6" s="894"/>
      <c r="E6" s="894"/>
      <c r="F6" s="894"/>
      <c r="G6" s="893" t="s">
        <v>824</v>
      </c>
      <c r="H6" s="894"/>
      <c r="I6" s="894"/>
      <c r="J6" s="894"/>
      <c r="K6" s="893" t="s">
        <v>825</v>
      </c>
      <c r="L6" s="894"/>
      <c r="M6" s="894"/>
      <c r="N6" s="895"/>
    </row>
    <row r="7" spans="1:14" s="903" customFormat="1" ht="49.5" customHeight="1" thickBot="1" x14ac:dyDescent="0.3">
      <c r="A7" s="897" t="s">
        <v>710</v>
      </c>
      <c r="B7" s="898" t="s">
        <v>540</v>
      </c>
      <c r="C7" s="899" t="s">
        <v>504</v>
      </c>
      <c r="D7" s="899" t="s">
        <v>505</v>
      </c>
      <c r="E7" s="900" t="s">
        <v>826</v>
      </c>
      <c r="F7" s="901" t="s">
        <v>7</v>
      </c>
      <c r="G7" s="899" t="s">
        <v>504</v>
      </c>
      <c r="H7" s="899" t="s">
        <v>505</v>
      </c>
      <c r="I7" s="900" t="s">
        <v>826</v>
      </c>
      <c r="J7" s="901" t="s">
        <v>7</v>
      </c>
      <c r="K7" s="899" t="s">
        <v>504</v>
      </c>
      <c r="L7" s="899" t="s">
        <v>505</v>
      </c>
      <c r="M7" s="900" t="s">
        <v>826</v>
      </c>
      <c r="N7" s="902" t="s">
        <v>7</v>
      </c>
    </row>
    <row r="8" spans="1:14" s="903" customFormat="1" ht="27" customHeight="1" x14ac:dyDescent="0.25">
      <c r="A8" s="904" t="s">
        <v>827</v>
      </c>
      <c r="B8" s="905" t="s">
        <v>828</v>
      </c>
      <c r="C8" s="906">
        <v>375122</v>
      </c>
      <c r="D8" s="906">
        <v>387458</v>
      </c>
      <c r="E8" s="906">
        <v>387315</v>
      </c>
      <c r="F8" s="907">
        <v>99.963092773926462</v>
      </c>
      <c r="G8" s="906">
        <v>19347</v>
      </c>
      <c r="H8" s="906">
        <v>68400</v>
      </c>
      <c r="I8" s="906">
        <v>67976</v>
      </c>
      <c r="J8" s="907">
        <v>99.380116959064324</v>
      </c>
      <c r="K8" s="906">
        <v>394470</v>
      </c>
      <c r="L8" s="906">
        <v>455858</v>
      </c>
      <c r="M8" s="906">
        <v>455291</v>
      </c>
      <c r="N8" s="908">
        <v>99.875619162107498</v>
      </c>
    </row>
    <row r="9" spans="1:14" s="903" customFormat="1" ht="27" customHeight="1" x14ac:dyDescent="0.25">
      <c r="A9" s="909" t="s">
        <v>829</v>
      </c>
      <c r="B9" s="910" t="s">
        <v>830</v>
      </c>
      <c r="C9" s="911">
        <v>5965</v>
      </c>
      <c r="D9" s="911">
        <v>8747</v>
      </c>
      <c r="E9" s="911">
        <v>8759</v>
      </c>
      <c r="F9" s="912">
        <v>100.13718989367784</v>
      </c>
      <c r="G9" s="911">
        <v>3770</v>
      </c>
      <c r="H9" s="911">
        <v>7</v>
      </c>
      <c r="I9" s="911">
        <v>7</v>
      </c>
      <c r="J9" s="912">
        <v>100</v>
      </c>
      <c r="K9" s="911">
        <v>9736</v>
      </c>
      <c r="L9" s="911">
        <v>8754</v>
      </c>
      <c r="M9" s="911">
        <v>8766</v>
      </c>
      <c r="N9" s="913">
        <v>100.13708019191228</v>
      </c>
    </row>
    <row r="10" spans="1:14" s="903" customFormat="1" ht="27" customHeight="1" x14ac:dyDescent="0.25">
      <c r="A10" s="914" t="s">
        <v>831</v>
      </c>
      <c r="B10" s="910" t="s">
        <v>832</v>
      </c>
      <c r="C10" s="911">
        <v>5965</v>
      </c>
      <c r="D10" s="911">
        <v>8747</v>
      </c>
      <c r="E10" s="911">
        <v>8759</v>
      </c>
      <c r="F10" s="912">
        <v>100.13718989367784</v>
      </c>
      <c r="G10" s="911">
        <v>3770</v>
      </c>
      <c r="H10" s="911">
        <v>7</v>
      </c>
      <c r="I10" s="911">
        <v>7</v>
      </c>
      <c r="J10" s="912">
        <v>100</v>
      </c>
      <c r="K10" s="911">
        <v>9736</v>
      </c>
      <c r="L10" s="911">
        <v>8754</v>
      </c>
      <c r="M10" s="911">
        <v>8766</v>
      </c>
      <c r="N10" s="913">
        <v>100.13708019191228</v>
      </c>
    </row>
    <row r="11" spans="1:14" s="918" customFormat="1" ht="27" customHeight="1" x14ac:dyDescent="0.25">
      <c r="A11" s="915"/>
      <c r="B11" s="916" t="s">
        <v>833</v>
      </c>
      <c r="C11" s="917">
        <v>5965</v>
      </c>
      <c r="D11" s="917">
        <v>8747</v>
      </c>
      <c r="E11" s="917">
        <v>8759</v>
      </c>
      <c r="F11" s="912">
        <v>100.13718989367784</v>
      </c>
      <c r="G11" s="917">
        <v>3770</v>
      </c>
      <c r="H11" s="917">
        <v>7</v>
      </c>
      <c r="I11" s="917">
        <v>7</v>
      </c>
      <c r="J11" s="912">
        <v>100</v>
      </c>
      <c r="K11" s="917">
        <v>9736</v>
      </c>
      <c r="L11" s="917">
        <v>8754</v>
      </c>
      <c r="M11" s="917">
        <v>8766</v>
      </c>
      <c r="N11" s="913">
        <v>100.13708019191228</v>
      </c>
    </row>
    <row r="12" spans="1:14" s="919" customFormat="1" ht="27" customHeight="1" x14ac:dyDescent="0.25">
      <c r="A12" s="909" t="s">
        <v>834</v>
      </c>
      <c r="B12" s="910" t="s">
        <v>791</v>
      </c>
      <c r="C12" s="911">
        <v>348580</v>
      </c>
      <c r="D12" s="911">
        <v>352314</v>
      </c>
      <c r="E12" s="911">
        <v>352159</v>
      </c>
      <c r="F12" s="912">
        <v>99.956005154492871</v>
      </c>
      <c r="G12" s="911">
        <v>15577</v>
      </c>
      <c r="H12" s="911">
        <v>53141</v>
      </c>
      <c r="I12" s="911">
        <v>52717</v>
      </c>
      <c r="J12" s="912">
        <v>99.202122654823953</v>
      </c>
      <c r="K12" s="911">
        <v>364157</v>
      </c>
      <c r="L12" s="911">
        <v>405455</v>
      </c>
      <c r="M12" s="911">
        <v>404876</v>
      </c>
      <c r="N12" s="913">
        <v>99.857197469509558</v>
      </c>
    </row>
    <row r="13" spans="1:14" s="903" customFormat="1" ht="27" customHeight="1" x14ac:dyDescent="0.25">
      <c r="A13" s="914" t="s">
        <v>835</v>
      </c>
      <c r="B13" s="910" t="s">
        <v>792</v>
      </c>
      <c r="C13" s="911">
        <v>348580</v>
      </c>
      <c r="D13" s="911">
        <v>352314</v>
      </c>
      <c r="E13" s="911">
        <v>352159</v>
      </c>
      <c r="F13" s="912">
        <v>99.956005154492871</v>
      </c>
      <c r="G13" s="911">
        <v>15577</v>
      </c>
      <c r="H13" s="911">
        <v>53141</v>
      </c>
      <c r="I13" s="911">
        <v>52717</v>
      </c>
      <c r="J13" s="912">
        <v>99.202122654823953</v>
      </c>
      <c r="K13" s="911">
        <v>363737</v>
      </c>
      <c r="L13" s="911">
        <v>405022</v>
      </c>
      <c r="M13" s="911">
        <v>404443</v>
      </c>
      <c r="N13" s="913">
        <v>99.857044802504561</v>
      </c>
    </row>
    <row r="14" spans="1:14" s="918" customFormat="1" ht="27" customHeight="1" x14ac:dyDescent="0.25">
      <c r="A14" s="920"/>
      <c r="B14" s="916" t="s">
        <v>836</v>
      </c>
      <c r="C14" s="917">
        <v>0</v>
      </c>
      <c r="D14" s="917">
        <v>74</v>
      </c>
      <c r="E14" s="917">
        <v>74</v>
      </c>
      <c r="F14" s="912">
        <v>100</v>
      </c>
      <c r="G14" s="917">
        <v>0</v>
      </c>
      <c r="H14" s="917">
        <v>86</v>
      </c>
      <c r="I14" s="917">
        <v>86</v>
      </c>
      <c r="J14" s="912">
        <v>100</v>
      </c>
      <c r="K14" s="917">
        <v>0</v>
      </c>
      <c r="L14" s="917">
        <v>160</v>
      </c>
      <c r="M14" s="917">
        <v>160</v>
      </c>
      <c r="N14" s="913">
        <v>100</v>
      </c>
    </row>
    <row r="15" spans="1:14" s="918" customFormat="1" ht="27" customHeight="1" x14ac:dyDescent="0.25">
      <c r="A15" s="915"/>
      <c r="B15" s="916" t="s">
        <v>837</v>
      </c>
      <c r="C15" s="917">
        <v>3299</v>
      </c>
      <c r="D15" s="917">
        <v>3599</v>
      </c>
      <c r="E15" s="917">
        <v>3593</v>
      </c>
      <c r="F15" s="912">
        <v>99.833287024173373</v>
      </c>
      <c r="G15" s="917">
        <v>726</v>
      </c>
      <c r="H15" s="917">
        <v>1685</v>
      </c>
      <c r="I15" s="917">
        <v>1406</v>
      </c>
      <c r="J15" s="912">
        <v>83.442136498516319</v>
      </c>
      <c r="K15" s="917">
        <v>4025</v>
      </c>
      <c r="L15" s="917">
        <v>5284</v>
      </c>
      <c r="M15" s="917">
        <v>4999</v>
      </c>
      <c r="N15" s="913">
        <v>94.606358819076448</v>
      </c>
    </row>
    <row r="16" spans="1:14" s="918" customFormat="1" ht="27" customHeight="1" x14ac:dyDescent="0.25">
      <c r="A16" s="915"/>
      <c r="B16" s="916" t="s">
        <v>838</v>
      </c>
      <c r="C16" s="917">
        <v>265557</v>
      </c>
      <c r="D16" s="917">
        <v>261400</v>
      </c>
      <c r="E16" s="917">
        <v>261398</v>
      </c>
      <c r="F16" s="912">
        <v>99.999234889058926</v>
      </c>
      <c r="G16" s="917">
        <v>14211</v>
      </c>
      <c r="H16" s="917">
        <v>34980</v>
      </c>
      <c r="I16" s="917">
        <v>34835</v>
      </c>
      <c r="J16" s="912">
        <v>99.585477415666091</v>
      </c>
      <c r="K16" s="917">
        <v>279768</v>
      </c>
      <c r="L16" s="917">
        <v>296380</v>
      </c>
      <c r="M16" s="917">
        <v>296233</v>
      </c>
      <c r="N16" s="913">
        <v>99.950401511572977</v>
      </c>
    </row>
    <row r="17" spans="1:14" s="918" customFormat="1" ht="27" customHeight="1" x14ac:dyDescent="0.25">
      <c r="A17" s="915"/>
      <c r="B17" s="916" t="s">
        <v>839</v>
      </c>
      <c r="C17" s="917">
        <v>420</v>
      </c>
      <c r="D17" s="917">
        <v>433</v>
      </c>
      <c r="E17" s="917">
        <v>433</v>
      </c>
      <c r="F17" s="912">
        <v>100</v>
      </c>
      <c r="G17" s="917">
        <v>0</v>
      </c>
      <c r="H17" s="917">
        <v>0</v>
      </c>
      <c r="I17" s="917">
        <v>0</v>
      </c>
      <c r="J17" s="912">
        <v>0</v>
      </c>
      <c r="K17" s="917">
        <v>420</v>
      </c>
      <c r="L17" s="917">
        <v>433</v>
      </c>
      <c r="M17" s="917">
        <v>433</v>
      </c>
      <c r="N17" s="913">
        <v>100</v>
      </c>
    </row>
    <row r="18" spans="1:14" s="918" customFormat="1" ht="27" customHeight="1" x14ac:dyDescent="0.25">
      <c r="A18" s="915"/>
      <c r="B18" s="916" t="s">
        <v>840</v>
      </c>
      <c r="C18" s="917">
        <v>79304</v>
      </c>
      <c r="D18" s="917">
        <v>86808</v>
      </c>
      <c r="E18" s="917">
        <v>86661</v>
      </c>
      <c r="F18" s="912">
        <v>99.830660768592764</v>
      </c>
      <c r="G18" s="917">
        <v>640</v>
      </c>
      <c r="H18" s="917">
        <v>16390</v>
      </c>
      <c r="I18" s="917">
        <v>16390</v>
      </c>
      <c r="J18" s="912">
        <v>100</v>
      </c>
      <c r="K18" s="917">
        <v>79944</v>
      </c>
      <c r="L18" s="917">
        <v>103198</v>
      </c>
      <c r="M18" s="917">
        <v>103051</v>
      </c>
      <c r="N18" s="913">
        <v>99.857555378980209</v>
      </c>
    </row>
    <row r="19" spans="1:14" s="903" customFormat="1" ht="27" customHeight="1" x14ac:dyDescent="0.25">
      <c r="A19" s="921" t="s">
        <v>841</v>
      </c>
      <c r="B19" s="910" t="s">
        <v>793</v>
      </c>
      <c r="C19" s="911">
        <v>20577</v>
      </c>
      <c r="D19" s="911">
        <v>26397</v>
      </c>
      <c r="E19" s="911">
        <v>26397</v>
      </c>
      <c r="F19" s="912">
        <v>100</v>
      </c>
      <c r="G19" s="911">
        <v>0</v>
      </c>
      <c r="H19" s="911">
        <v>15252</v>
      </c>
      <c r="I19" s="911">
        <v>15252</v>
      </c>
      <c r="J19" s="912">
        <v>100</v>
      </c>
      <c r="K19" s="911">
        <v>20577</v>
      </c>
      <c r="L19" s="911">
        <v>41649</v>
      </c>
      <c r="M19" s="911">
        <v>41649</v>
      </c>
      <c r="N19" s="913">
        <v>100</v>
      </c>
    </row>
    <row r="20" spans="1:14" s="896" customFormat="1" ht="27" customHeight="1" x14ac:dyDescent="0.25">
      <c r="A20" s="921" t="s">
        <v>842</v>
      </c>
      <c r="B20" s="910" t="s">
        <v>843</v>
      </c>
      <c r="C20" s="911">
        <v>20577</v>
      </c>
      <c r="D20" s="911">
        <v>26397</v>
      </c>
      <c r="E20" s="911">
        <v>26397</v>
      </c>
      <c r="F20" s="912">
        <v>100</v>
      </c>
      <c r="G20" s="911">
        <v>0</v>
      </c>
      <c r="H20" s="911">
        <v>15252</v>
      </c>
      <c r="I20" s="911">
        <v>15252</v>
      </c>
      <c r="J20" s="912">
        <v>100</v>
      </c>
      <c r="K20" s="911">
        <v>20577</v>
      </c>
      <c r="L20" s="911">
        <v>41649</v>
      </c>
      <c r="M20" s="911">
        <v>41649</v>
      </c>
      <c r="N20" s="913">
        <v>100</v>
      </c>
    </row>
    <row r="21" spans="1:14" s="896" customFormat="1" ht="27" customHeight="1" x14ac:dyDescent="0.25">
      <c r="A21" s="921"/>
      <c r="B21" s="916" t="s">
        <v>836</v>
      </c>
      <c r="C21" s="917">
        <v>0</v>
      </c>
      <c r="D21" s="917">
        <v>292</v>
      </c>
      <c r="E21" s="917">
        <v>292</v>
      </c>
      <c r="F21" s="912">
        <v>100</v>
      </c>
      <c r="G21" s="917">
        <v>0</v>
      </c>
      <c r="H21" s="917">
        <v>1163</v>
      </c>
      <c r="I21" s="917">
        <v>1163</v>
      </c>
      <c r="J21" s="912">
        <v>100</v>
      </c>
      <c r="K21" s="917">
        <v>0</v>
      </c>
      <c r="L21" s="917">
        <v>1455</v>
      </c>
      <c r="M21" s="917">
        <v>1455</v>
      </c>
      <c r="N21" s="913">
        <v>100</v>
      </c>
    </row>
    <row r="22" spans="1:14" ht="27" customHeight="1" x14ac:dyDescent="0.25">
      <c r="A22" s="915"/>
      <c r="B22" s="916" t="s">
        <v>844</v>
      </c>
      <c r="C22" s="917">
        <v>175</v>
      </c>
      <c r="D22" s="917">
        <v>134</v>
      </c>
      <c r="E22" s="917">
        <v>134</v>
      </c>
      <c r="F22" s="912">
        <v>100</v>
      </c>
      <c r="G22" s="917">
        <v>0</v>
      </c>
      <c r="H22" s="917">
        <v>0</v>
      </c>
      <c r="I22" s="917">
        <v>0</v>
      </c>
      <c r="J22" s="912">
        <v>0</v>
      </c>
      <c r="K22" s="917">
        <v>175</v>
      </c>
      <c r="L22" s="917">
        <v>134</v>
      </c>
      <c r="M22" s="917">
        <v>134</v>
      </c>
      <c r="N22" s="913">
        <v>100</v>
      </c>
    </row>
    <row r="23" spans="1:14" ht="27" customHeight="1" x14ac:dyDescent="0.25">
      <c r="A23" s="915"/>
      <c r="B23" s="916" t="s">
        <v>838</v>
      </c>
      <c r="C23" s="917">
        <v>19545</v>
      </c>
      <c r="D23" s="917">
        <v>25233</v>
      </c>
      <c r="E23" s="917">
        <v>25233</v>
      </c>
      <c r="F23" s="912">
        <v>100</v>
      </c>
      <c r="G23" s="917">
        <v>0</v>
      </c>
      <c r="H23" s="917">
        <v>14089</v>
      </c>
      <c r="I23" s="917">
        <v>14089</v>
      </c>
      <c r="J23" s="912">
        <v>100</v>
      </c>
      <c r="K23" s="917">
        <v>19545</v>
      </c>
      <c r="L23" s="917">
        <v>39322</v>
      </c>
      <c r="M23" s="917">
        <v>39322</v>
      </c>
      <c r="N23" s="913">
        <v>100</v>
      </c>
    </row>
    <row r="24" spans="1:14" ht="27" customHeight="1" x14ac:dyDescent="0.25">
      <c r="A24" s="922"/>
      <c r="B24" s="916" t="s">
        <v>845</v>
      </c>
      <c r="C24" s="917">
        <v>857</v>
      </c>
      <c r="D24" s="917">
        <v>738</v>
      </c>
      <c r="E24" s="917">
        <v>738</v>
      </c>
      <c r="F24" s="912">
        <v>100</v>
      </c>
      <c r="G24" s="917">
        <v>0</v>
      </c>
      <c r="H24" s="917">
        <v>0</v>
      </c>
      <c r="I24" s="917">
        <v>0</v>
      </c>
      <c r="J24" s="912">
        <v>0</v>
      </c>
      <c r="K24" s="917">
        <v>857</v>
      </c>
      <c r="L24" s="917">
        <v>738</v>
      </c>
      <c r="M24" s="917">
        <v>738</v>
      </c>
      <c r="N24" s="913">
        <v>100</v>
      </c>
    </row>
    <row r="25" spans="1:14" s="896" customFormat="1" ht="27" customHeight="1" x14ac:dyDescent="0.25">
      <c r="A25" s="921" t="s">
        <v>846</v>
      </c>
      <c r="B25" s="910" t="s">
        <v>847</v>
      </c>
      <c r="C25" s="911">
        <v>5943</v>
      </c>
      <c r="D25" s="911">
        <v>5183</v>
      </c>
      <c r="E25" s="911">
        <v>5114</v>
      </c>
      <c r="F25" s="912">
        <v>98.668724676828091</v>
      </c>
      <c r="G25" s="911">
        <v>325</v>
      </c>
      <c r="H25" s="911">
        <v>1694</v>
      </c>
      <c r="I25" s="911">
        <v>1681</v>
      </c>
      <c r="J25" s="912">
        <v>99.232585596221952</v>
      </c>
      <c r="K25" s="911">
        <v>6268</v>
      </c>
      <c r="L25" s="911">
        <v>6877</v>
      </c>
      <c r="M25" s="911">
        <v>6795</v>
      </c>
      <c r="N25" s="913">
        <v>98.807619601570451</v>
      </c>
    </row>
    <row r="26" spans="1:14" s="896" customFormat="1" ht="27" customHeight="1" x14ac:dyDescent="0.25">
      <c r="A26" s="921" t="s">
        <v>848</v>
      </c>
      <c r="B26" s="910" t="s">
        <v>849</v>
      </c>
      <c r="C26" s="911">
        <v>5943</v>
      </c>
      <c r="D26" s="911">
        <v>5183</v>
      </c>
      <c r="E26" s="911">
        <v>5114</v>
      </c>
      <c r="F26" s="912">
        <v>98.668724676828091</v>
      </c>
      <c r="G26" s="911">
        <v>325</v>
      </c>
      <c r="H26" s="911">
        <v>1694</v>
      </c>
      <c r="I26" s="911">
        <v>1681</v>
      </c>
      <c r="J26" s="912">
        <v>99.232585596221952</v>
      </c>
      <c r="K26" s="911">
        <v>6268</v>
      </c>
      <c r="L26" s="911">
        <v>6877</v>
      </c>
      <c r="M26" s="911">
        <v>6795</v>
      </c>
      <c r="N26" s="913">
        <v>98.807619601570451</v>
      </c>
    </row>
    <row r="27" spans="1:14" s="896" customFormat="1" ht="27" customHeight="1" x14ac:dyDescent="0.25">
      <c r="A27" s="921" t="s">
        <v>850</v>
      </c>
      <c r="B27" s="910" t="s">
        <v>797</v>
      </c>
      <c r="C27" s="911">
        <v>5943</v>
      </c>
      <c r="D27" s="911">
        <v>5183</v>
      </c>
      <c r="E27" s="911">
        <v>5114</v>
      </c>
      <c r="F27" s="912">
        <v>98.668724676828091</v>
      </c>
      <c r="G27" s="911">
        <v>325</v>
      </c>
      <c r="H27" s="911">
        <v>1694</v>
      </c>
      <c r="I27" s="911">
        <v>1681</v>
      </c>
      <c r="J27" s="912">
        <v>99.232585596221952</v>
      </c>
      <c r="K27" s="911">
        <v>6268</v>
      </c>
      <c r="L27" s="911">
        <v>6877</v>
      </c>
      <c r="M27" s="911">
        <v>6795</v>
      </c>
      <c r="N27" s="913">
        <v>98.807619601570451</v>
      </c>
    </row>
    <row r="28" spans="1:14" ht="27" customHeight="1" x14ac:dyDescent="0.25">
      <c r="A28" s="922"/>
      <c r="B28" s="916" t="s">
        <v>837</v>
      </c>
      <c r="C28" s="917">
        <v>5943</v>
      </c>
      <c r="D28" s="917">
        <v>5183</v>
      </c>
      <c r="E28" s="917">
        <v>5114</v>
      </c>
      <c r="F28" s="912">
        <v>98.668724676828091</v>
      </c>
      <c r="G28" s="917">
        <v>325</v>
      </c>
      <c r="H28" s="917">
        <v>1694</v>
      </c>
      <c r="I28" s="917">
        <v>1681</v>
      </c>
      <c r="J28" s="912">
        <v>99.232585596221952</v>
      </c>
      <c r="K28" s="917">
        <v>6268</v>
      </c>
      <c r="L28" s="917">
        <v>6877</v>
      </c>
      <c r="M28" s="917">
        <v>6795</v>
      </c>
      <c r="N28" s="913">
        <v>98.807619601570451</v>
      </c>
    </row>
    <row r="29" spans="1:14" s="896" customFormat="1" ht="27" customHeight="1" x14ac:dyDescent="0.25">
      <c r="A29" s="921" t="s">
        <v>851</v>
      </c>
      <c r="B29" s="910" t="s">
        <v>852</v>
      </c>
      <c r="C29" s="911">
        <v>13743</v>
      </c>
      <c r="D29" s="911">
        <v>63646</v>
      </c>
      <c r="E29" s="911">
        <v>63384</v>
      </c>
      <c r="F29" s="912">
        <v>99.588348050152405</v>
      </c>
      <c r="G29" s="911">
        <v>47876</v>
      </c>
      <c r="H29" s="911">
        <v>44655</v>
      </c>
      <c r="I29" s="911">
        <v>44655</v>
      </c>
      <c r="J29" s="912">
        <v>100</v>
      </c>
      <c r="K29" s="911">
        <v>61619</v>
      </c>
      <c r="L29" s="911">
        <v>108301</v>
      </c>
      <c r="M29" s="911">
        <v>108039</v>
      </c>
      <c r="N29" s="913">
        <v>99.758081642828785</v>
      </c>
    </row>
    <row r="30" spans="1:14" s="896" customFormat="1" ht="27" customHeight="1" x14ac:dyDescent="0.25">
      <c r="A30" s="921" t="s">
        <v>853</v>
      </c>
      <c r="B30" s="910" t="s">
        <v>854</v>
      </c>
      <c r="C30" s="911">
        <v>13743</v>
      </c>
      <c r="D30" s="911">
        <v>63646</v>
      </c>
      <c r="E30" s="911">
        <v>63384</v>
      </c>
      <c r="F30" s="912">
        <v>99.588348050152405</v>
      </c>
      <c r="G30" s="911">
        <v>47876</v>
      </c>
      <c r="H30" s="911">
        <v>44655</v>
      </c>
      <c r="I30" s="911">
        <v>44655</v>
      </c>
      <c r="J30" s="912">
        <v>100</v>
      </c>
      <c r="K30" s="911">
        <v>61619</v>
      </c>
      <c r="L30" s="911">
        <v>108301</v>
      </c>
      <c r="M30" s="911">
        <v>108039</v>
      </c>
      <c r="N30" s="913">
        <v>99.758081642828785</v>
      </c>
    </row>
    <row r="31" spans="1:14" s="896" customFormat="1" ht="27" customHeight="1" x14ac:dyDescent="0.25">
      <c r="A31" s="921" t="s">
        <v>855</v>
      </c>
      <c r="B31" s="910" t="s">
        <v>856</v>
      </c>
      <c r="C31" s="911">
        <v>986</v>
      </c>
      <c r="D31" s="911">
        <v>1046</v>
      </c>
      <c r="E31" s="911">
        <v>1044</v>
      </c>
      <c r="F31" s="912">
        <v>99.808795411089875</v>
      </c>
      <c r="G31" s="911">
        <v>1400</v>
      </c>
      <c r="H31" s="911">
        <v>1400</v>
      </c>
      <c r="I31" s="911">
        <v>1400</v>
      </c>
      <c r="J31" s="912">
        <v>100</v>
      </c>
      <c r="K31" s="911">
        <v>2386</v>
      </c>
      <c r="L31" s="911">
        <v>2446</v>
      </c>
      <c r="M31" s="911">
        <v>2444</v>
      </c>
      <c r="N31" s="913">
        <v>99.918233851185619</v>
      </c>
    </row>
    <row r="32" spans="1:14" s="896" customFormat="1" ht="27" customHeight="1" x14ac:dyDescent="0.25">
      <c r="A32" s="921"/>
      <c r="B32" s="916" t="s">
        <v>857</v>
      </c>
      <c r="C32" s="917">
        <v>986</v>
      </c>
      <c r="D32" s="917">
        <v>1046</v>
      </c>
      <c r="E32" s="917">
        <v>1044</v>
      </c>
      <c r="F32" s="912">
        <v>99.808795411089875</v>
      </c>
      <c r="G32" s="917">
        <v>1400</v>
      </c>
      <c r="H32" s="917">
        <v>1400</v>
      </c>
      <c r="I32" s="917">
        <v>1400</v>
      </c>
      <c r="J32" s="912">
        <v>100</v>
      </c>
      <c r="K32" s="917">
        <v>2386</v>
      </c>
      <c r="L32" s="917">
        <v>2446</v>
      </c>
      <c r="M32" s="917">
        <v>2444</v>
      </c>
      <c r="N32" s="913">
        <v>99.918233851185619</v>
      </c>
    </row>
    <row r="33" spans="1:14" s="896" customFormat="1" ht="27" customHeight="1" x14ac:dyDescent="0.25">
      <c r="A33" s="921" t="s">
        <v>858</v>
      </c>
      <c r="B33" s="910" t="s">
        <v>859</v>
      </c>
      <c r="C33" s="911">
        <v>7223</v>
      </c>
      <c r="D33" s="911">
        <v>16462</v>
      </c>
      <c r="E33" s="911">
        <v>16462</v>
      </c>
      <c r="F33" s="912">
        <v>100</v>
      </c>
      <c r="G33" s="911">
        <v>0</v>
      </c>
      <c r="H33" s="911">
        <v>312</v>
      </c>
      <c r="I33" s="911">
        <v>312</v>
      </c>
      <c r="J33" s="912">
        <v>100</v>
      </c>
      <c r="K33" s="911">
        <v>7223</v>
      </c>
      <c r="L33" s="911">
        <v>16774</v>
      </c>
      <c r="M33" s="911">
        <v>16774</v>
      </c>
      <c r="N33" s="913">
        <v>100</v>
      </c>
    </row>
    <row r="34" spans="1:14" ht="27" customHeight="1" x14ac:dyDescent="0.25">
      <c r="A34" s="922"/>
      <c r="B34" s="916" t="s">
        <v>860</v>
      </c>
      <c r="C34" s="911">
        <v>7223</v>
      </c>
      <c r="D34" s="911">
        <v>16462</v>
      </c>
      <c r="E34" s="911">
        <v>16462</v>
      </c>
      <c r="F34" s="912">
        <v>100</v>
      </c>
      <c r="G34" s="917">
        <v>0</v>
      </c>
      <c r="H34" s="917">
        <v>312</v>
      </c>
      <c r="I34" s="917">
        <v>312</v>
      </c>
      <c r="J34" s="912">
        <v>100</v>
      </c>
      <c r="K34" s="911">
        <v>7223</v>
      </c>
      <c r="L34" s="911">
        <v>16774</v>
      </c>
      <c r="M34" s="911">
        <v>16774</v>
      </c>
      <c r="N34" s="913">
        <v>100</v>
      </c>
    </row>
    <row r="35" spans="1:14" s="903" customFormat="1" ht="27" customHeight="1" x14ac:dyDescent="0.25">
      <c r="A35" s="921" t="s">
        <v>861</v>
      </c>
      <c r="B35" s="910" t="s">
        <v>815</v>
      </c>
      <c r="C35" s="911">
        <v>548</v>
      </c>
      <c r="D35" s="911">
        <v>548</v>
      </c>
      <c r="E35" s="911">
        <v>282</v>
      </c>
      <c r="F35" s="912">
        <v>51.459854014598541</v>
      </c>
      <c r="G35" s="917">
        <v>0</v>
      </c>
      <c r="H35" s="911">
        <v>0</v>
      </c>
      <c r="I35" s="911">
        <v>0</v>
      </c>
      <c r="J35" s="912">
        <v>0</v>
      </c>
      <c r="K35" s="917">
        <v>548</v>
      </c>
      <c r="L35" s="917">
        <v>548</v>
      </c>
      <c r="M35" s="917">
        <v>282</v>
      </c>
      <c r="N35" s="913">
        <v>51.459854014598541</v>
      </c>
    </row>
    <row r="36" spans="1:14" ht="27" customHeight="1" x14ac:dyDescent="0.25">
      <c r="A36" s="915"/>
      <c r="B36" s="916" t="s">
        <v>862</v>
      </c>
      <c r="C36" s="911">
        <v>500</v>
      </c>
      <c r="D36" s="911">
        <v>500</v>
      </c>
      <c r="E36" s="911">
        <v>234</v>
      </c>
      <c r="F36" s="912">
        <v>46.800000000000004</v>
      </c>
      <c r="G36" s="917">
        <v>0</v>
      </c>
      <c r="H36" s="917">
        <v>0</v>
      </c>
      <c r="I36" s="917">
        <v>0</v>
      </c>
      <c r="J36" s="912">
        <v>0</v>
      </c>
      <c r="K36" s="917">
        <v>500</v>
      </c>
      <c r="L36" s="917">
        <v>500</v>
      </c>
      <c r="M36" s="917">
        <v>234</v>
      </c>
      <c r="N36" s="913">
        <v>46.800000000000004</v>
      </c>
    </row>
    <row r="37" spans="1:14" ht="27" customHeight="1" x14ac:dyDescent="0.25">
      <c r="A37" s="915"/>
      <c r="B37" s="916" t="s">
        <v>863</v>
      </c>
      <c r="C37" s="911">
        <v>48</v>
      </c>
      <c r="D37" s="911">
        <v>48</v>
      </c>
      <c r="E37" s="911">
        <v>48</v>
      </c>
      <c r="F37" s="912">
        <v>100</v>
      </c>
      <c r="G37" s="917">
        <v>0</v>
      </c>
      <c r="H37" s="917">
        <v>0</v>
      </c>
      <c r="I37" s="917">
        <v>0</v>
      </c>
      <c r="J37" s="912">
        <v>0</v>
      </c>
      <c r="K37" s="917">
        <v>48</v>
      </c>
      <c r="L37" s="917">
        <v>48</v>
      </c>
      <c r="M37" s="917">
        <v>48</v>
      </c>
      <c r="N37" s="913">
        <v>100</v>
      </c>
    </row>
    <row r="38" spans="1:14" s="896" customFormat="1" ht="27" customHeight="1" x14ac:dyDescent="0.25">
      <c r="A38" s="921" t="s">
        <v>864</v>
      </c>
      <c r="B38" s="910" t="s">
        <v>865</v>
      </c>
      <c r="C38" s="911">
        <v>385</v>
      </c>
      <c r="D38" s="911">
        <v>271</v>
      </c>
      <c r="E38" s="911">
        <v>271</v>
      </c>
      <c r="F38" s="912">
        <v>100</v>
      </c>
      <c r="G38" s="917">
        <v>0</v>
      </c>
      <c r="H38" s="917">
        <v>0</v>
      </c>
      <c r="I38" s="917">
        <v>0</v>
      </c>
      <c r="J38" s="912">
        <v>0</v>
      </c>
      <c r="K38" s="917">
        <v>385</v>
      </c>
      <c r="L38" s="917">
        <v>271</v>
      </c>
      <c r="M38" s="917">
        <v>271</v>
      </c>
      <c r="N38" s="913">
        <v>100</v>
      </c>
    </row>
    <row r="39" spans="1:14" ht="27" customHeight="1" x14ac:dyDescent="0.25">
      <c r="A39" s="922"/>
      <c r="B39" s="916" t="s">
        <v>863</v>
      </c>
      <c r="C39" s="911">
        <v>385</v>
      </c>
      <c r="D39" s="911">
        <v>271</v>
      </c>
      <c r="E39" s="911">
        <v>271</v>
      </c>
      <c r="F39" s="912">
        <v>100</v>
      </c>
      <c r="G39" s="917">
        <v>0</v>
      </c>
      <c r="H39" s="917">
        <v>0</v>
      </c>
      <c r="I39" s="917">
        <v>0</v>
      </c>
      <c r="J39" s="912">
        <v>0</v>
      </c>
      <c r="K39" s="917">
        <v>385</v>
      </c>
      <c r="L39" s="917">
        <v>271</v>
      </c>
      <c r="M39" s="917">
        <v>271</v>
      </c>
      <c r="N39" s="913">
        <v>100</v>
      </c>
    </row>
    <row r="40" spans="1:14" s="896" customFormat="1" ht="27" customHeight="1" x14ac:dyDescent="0.25">
      <c r="A40" s="921" t="s">
        <v>866</v>
      </c>
      <c r="B40" s="910" t="s">
        <v>819</v>
      </c>
      <c r="C40" s="911">
        <v>281</v>
      </c>
      <c r="D40" s="911">
        <v>272</v>
      </c>
      <c r="E40" s="911">
        <v>272</v>
      </c>
      <c r="F40" s="912">
        <v>100</v>
      </c>
      <c r="G40" s="917">
        <v>0</v>
      </c>
      <c r="H40" s="911">
        <v>0</v>
      </c>
      <c r="I40" s="911">
        <v>0</v>
      </c>
      <c r="J40" s="912">
        <v>0</v>
      </c>
      <c r="K40" s="917">
        <v>281</v>
      </c>
      <c r="L40" s="917">
        <v>272</v>
      </c>
      <c r="M40" s="917">
        <v>272</v>
      </c>
      <c r="N40" s="913">
        <v>100</v>
      </c>
    </row>
    <row r="41" spans="1:14" ht="27" customHeight="1" x14ac:dyDescent="0.25">
      <c r="A41" s="915"/>
      <c r="B41" s="916" t="s">
        <v>863</v>
      </c>
      <c r="C41" s="911">
        <v>281</v>
      </c>
      <c r="D41" s="911">
        <v>272</v>
      </c>
      <c r="E41" s="911">
        <v>272</v>
      </c>
      <c r="F41" s="912">
        <v>100</v>
      </c>
      <c r="G41" s="917">
        <v>0</v>
      </c>
      <c r="H41" s="911">
        <v>0</v>
      </c>
      <c r="I41" s="911">
        <v>0</v>
      </c>
      <c r="J41" s="912">
        <v>0</v>
      </c>
      <c r="K41" s="917">
        <v>281</v>
      </c>
      <c r="L41" s="917">
        <v>272</v>
      </c>
      <c r="M41" s="917">
        <v>272</v>
      </c>
      <c r="N41" s="913">
        <v>100</v>
      </c>
    </row>
    <row r="42" spans="1:14" s="896" customFormat="1" ht="27" customHeight="1" x14ac:dyDescent="0.25">
      <c r="A42" s="921" t="s">
        <v>867</v>
      </c>
      <c r="B42" s="910" t="s">
        <v>806</v>
      </c>
      <c r="C42" s="911">
        <v>4320</v>
      </c>
      <c r="D42" s="911">
        <v>45047</v>
      </c>
      <c r="E42" s="911">
        <v>45053</v>
      </c>
      <c r="F42" s="912">
        <v>100.0133194219371</v>
      </c>
      <c r="G42" s="911">
        <v>46476</v>
      </c>
      <c r="H42" s="911">
        <v>42943</v>
      </c>
      <c r="I42" s="911">
        <v>42943</v>
      </c>
      <c r="J42" s="912">
        <v>100</v>
      </c>
      <c r="K42" s="911">
        <v>50796</v>
      </c>
      <c r="L42" s="911">
        <v>87990</v>
      </c>
      <c r="M42" s="911">
        <v>87996</v>
      </c>
      <c r="N42" s="913">
        <v>100.00681895669963</v>
      </c>
    </row>
    <row r="43" spans="1:14" ht="27" customHeight="1" x14ac:dyDescent="0.25">
      <c r="A43" s="915"/>
      <c r="B43" s="923" t="s">
        <v>838</v>
      </c>
      <c r="C43" s="911">
        <v>4320</v>
      </c>
      <c r="D43" s="911">
        <v>16414</v>
      </c>
      <c r="E43" s="911">
        <v>16420</v>
      </c>
      <c r="F43" s="912">
        <v>100.03655416108201</v>
      </c>
      <c r="G43" s="917">
        <v>46476</v>
      </c>
      <c r="H43" s="917">
        <v>1414</v>
      </c>
      <c r="I43" s="917">
        <v>1414</v>
      </c>
      <c r="J43" s="912">
        <v>100</v>
      </c>
      <c r="K43" s="911">
        <v>50796</v>
      </c>
      <c r="L43" s="911">
        <v>17828</v>
      </c>
      <c r="M43" s="911">
        <v>17834</v>
      </c>
      <c r="N43" s="913">
        <v>100.03365492483734</v>
      </c>
    </row>
    <row r="44" spans="1:14" ht="27" customHeight="1" x14ac:dyDescent="0.25">
      <c r="A44" s="915"/>
      <c r="B44" s="923" t="s">
        <v>862</v>
      </c>
      <c r="C44" s="911">
        <v>0</v>
      </c>
      <c r="D44" s="911">
        <v>28633</v>
      </c>
      <c r="E44" s="911">
        <v>28633</v>
      </c>
      <c r="F44" s="912">
        <v>100</v>
      </c>
      <c r="G44" s="917">
        <v>0</v>
      </c>
      <c r="H44" s="917">
        <v>41529</v>
      </c>
      <c r="I44" s="917">
        <v>41529</v>
      </c>
      <c r="J44" s="912">
        <v>100</v>
      </c>
      <c r="K44" s="911">
        <v>0</v>
      </c>
      <c r="L44" s="911">
        <v>70162</v>
      </c>
      <c r="M44" s="911">
        <v>70162</v>
      </c>
      <c r="N44" s="913">
        <v>100</v>
      </c>
    </row>
    <row r="45" spans="1:14" s="896" customFormat="1" ht="27" customHeight="1" x14ac:dyDescent="0.25">
      <c r="A45" s="921" t="s">
        <v>868</v>
      </c>
      <c r="B45" s="910" t="s">
        <v>869</v>
      </c>
      <c r="C45" s="911">
        <v>597</v>
      </c>
      <c r="D45" s="911">
        <v>545</v>
      </c>
      <c r="E45" s="911">
        <v>545</v>
      </c>
      <c r="F45" s="912">
        <v>100</v>
      </c>
      <c r="G45" s="911">
        <v>0</v>
      </c>
      <c r="H45" s="911">
        <v>0</v>
      </c>
      <c r="I45" s="911">
        <v>0</v>
      </c>
      <c r="J45" s="912">
        <v>0</v>
      </c>
      <c r="K45" s="911">
        <v>597</v>
      </c>
      <c r="L45" s="911">
        <v>545</v>
      </c>
      <c r="M45" s="911">
        <v>545</v>
      </c>
      <c r="N45" s="913">
        <v>100</v>
      </c>
    </row>
    <row r="46" spans="1:14" s="896" customFormat="1" ht="27" customHeight="1" x14ac:dyDescent="0.25">
      <c r="A46" s="924" t="s">
        <v>870</v>
      </c>
      <c r="B46" s="910" t="s">
        <v>871</v>
      </c>
      <c r="C46" s="911">
        <v>597</v>
      </c>
      <c r="D46" s="911">
        <v>545</v>
      </c>
      <c r="E46" s="911">
        <v>545</v>
      </c>
      <c r="F46" s="912">
        <v>100</v>
      </c>
      <c r="G46" s="911">
        <v>0</v>
      </c>
      <c r="H46" s="911">
        <v>0</v>
      </c>
      <c r="I46" s="911">
        <v>0</v>
      </c>
      <c r="J46" s="912">
        <v>0</v>
      </c>
      <c r="K46" s="911">
        <v>597</v>
      </c>
      <c r="L46" s="911">
        <v>545</v>
      </c>
      <c r="M46" s="911">
        <v>545</v>
      </c>
      <c r="N46" s="913">
        <v>100</v>
      </c>
    </row>
    <row r="47" spans="1:14" s="896" customFormat="1" ht="27" customHeight="1" x14ac:dyDescent="0.25">
      <c r="A47" s="924" t="s">
        <v>872</v>
      </c>
      <c r="B47" s="910" t="s">
        <v>873</v>
      </c>
      <c r="C47" s="911">
        <v>597</v>
      </c>
      <c r="D47" s="911">
        <v>545</v>
      </c>
      <c r="E47" s="911">
        <v>545</v>
      </c>
      <c r="F47" s="912">
        <v>100</v>
      </c>
      <c r="G47" s="911">
        <v>0</v>
      </c>
      <c r="H47" s="911">
        <v>0</v>
      </c>
      <c r="I47" s="911">
        <v>0</v>
      </c>
      <c r="J47" s="912">
        <v>0</v>
      </c>
      <c r="K47" s="911">
        <v>597</v>
      </c>
      <c r="L47" s="911">
        <v>545</v>
      </c>
      <c r="M47" s="911">
        <v>545</v>
      </c>
      <c r="N47" s="913">
        <v>100</v>
      </c>
    </row>
    <row r="48" spans="1:14" ht="27" customHeight="1" x14ac:dyDescent="0.25">
      <c r="A48" s="915"/>
      <c r="B48" s="916" t="s">
        <v>874</v>
      </c>
      <c r="C48" s="911">
        <v>597</v>
      </c>
      <c r="D48" s="911">
        <v>545</v>
      </c>
      <c r="E48" s="911">
        <v>545</v>
      </c>
      <c r="F48" s="912">
        <v>100</v>
      </c>
      <c r="G48" s="917">
        <v>0</v>
      </c>
      <c r="H48" s="917">
        <v>0</v>
      </c>
      <c r="I48" s="917">
        <v>0</v>
      </c>
      <c r="J48" s="912">
        <v>0</v>
      </c>
      <c r="K48" s="917">
        <v>597</v>
      </c>
      <c r="L48" s="917">
        <v>545</v>
      </c>
      <c r="M48" s="917">
        <v>545</v>
      </c>
      <c r="N48" s="913">
        <v>100</v>
      </c>
    </row>
    <row r="49" spans="1:14" s="896" customFormat="1" ht="27" customHeight="1" x14ac:dyDescent="0.25">
      <c r="A49" s="921" t="s">
        <v>875</v>
      </c>
      <c r="B49" s="910" t="s">
        <v>876</v>
      </c>
      <c r="C49" s="925">
        <v>0</v>
      </c>
      <c r="D49" s="925">
        <v>327</v>
      </c>
      <c r="E49" s="925">
        <v>327</v>
      </c>
      <c r="F49" s="912">
        <v>100</v>
      </c>
      <c r="G49" s="925">
        <v>0</v>
      </c>
      <c r="H49" s="925">
        <v>1</v>
      </c>
      <c r="I49" s="925">
        <v>1</v>
      </c>
      <c r="J49" s="912">
        <v>100</v>
      </c>
      <c r="K49" s="911">
        <v>0</v>
      </c>
      <c r="L49" s="911">
        <v>328</v>
      </c>
      <c r="M49" s="911">
        <v>328</v>
      </c>
      <c r="N49" s="913">
        <v>100</v>
      </c>
    </row>
    <row r="50" spans="1:14" s="896" customFormat="1" ht="27" customHeight="1" x14ac:dyDescent="0.25">
      <c r="A50" s="921" t="s">
        <v>877</v>
      </c>
      <c r="B50" s="910" t="s">
        <v>878</v>
      </c>
      <c r="C50" s="925">
        <v>0</v>
      </c>
      <c r="D50" s="925">
        <v>327</v>
      </c>
      <c r="E50" s="925">
        <v>327</v>
      </c>
      <c r="F50" s="912">
        <v>100</v>
      </c>
      <c r="G50" s="926">
        <v>0</v>
      </c>
      <c r="H50" s="926">
        <v>1</v>
      </c>
      <c r="I50" s="926">
        <v>1</v>
      </c>
      <c r="J50" s="912">
        <v>100</v>
      </c>
      <c r="K50" s="911">
        <v>0</v>
      </c>
      <c r="L50" s="911">
        <v>328</v>
      </c>
      <c r="M50" s="911">
        <v>328</v>
      </c>
      <c r="N50" s="913">
        <v>100</v>
      </c>
    </row>
    <row r="51" spans="1:14" s="896" customFormat="1" ht="27" customHeight="1" x14ac:dyDescent="0.25">
      <c r="A51" s="921" t="s">
        <v>879</v>
      </c>
      <c r="B51" s="910" t="s">
        <v>810</v>
      </c>
      <c r="C51" s="925">
        <v>0</v>
      </c>
      <c r="D51" s="925">
        <v>327</v>
      </c>
      <c r="E51" s="925">
        <v>327</v>
      </c>
      <c r="F51" s="912">
        <v>100</v>
      </c>
      <c r="G51" s="926">
        <v>0</v>
      </c>
      <c r="H51" s="927">
        <v>1</v>
      </c>
      <c r="I51" s="927">
        <v>1</v>
      </c>
      <c r="J51" s="912">
        <v>100</v>
      </c>
      <c r="K51" s="911">
        <v>0</v>
      </c>
      <c r="L51" s="911">
        <v>328</v>
      </c>
      <c r="M51" s="911">
        <v>328</v>
      </c>
      <c r="N51" s="913">
        <v>100</v>
      </c>
    </row>
    <row r="52" spans="1:14" ht="27" customHeight="1" x14ac:dyDescent="0.25">
      <c r="A52" s="915"/>
      <c r="B52" s="916" t="s">
        <v>880</v>
      </c>
      <c r="C52" s="925">
        <v>0</v>
      </c>
      <c r="D52" s="925">
        <v>327</v>
      </c>
      <c r="E52" s="925">
        <v>327</v>
      </c>
      <c r="F52" s="912">
        <v>100</v>
      </c>
      <c r="G52" s="917">
        <v>0</v>
      </c>
      <c r="H52" s="917">
        <v>1</v>
      </c>
      <c r="I52" s="917">
        <v>1</v>
      </c>
      <c r="J52" s="912">
        <v>100</v>
      </c>
      <c r="K52" s="917">
        <v>0</v>
      </c>
      <c r="L52" s="917">
        <v>328</v>
      </c>
      <c r="M52" s="917">
        <v>328</v>
      </c>
      <c r="N52" s="913">
        <v>100</v>
      </c>
    </row>
    <row r="53" spans="1:14" s="896" customFormat="1" ht="27" customHeight="1" x14ac:dyDescent="0.25">
      <c r="A53" s="921" t="s">
        <v>881</v>
      </c>
      <c r="B53" s="910" t="s">
        <v>882</v>
      </c>
      <c r="C53" s="911">
        <v>795</v>
      </c>
      <c r="D53" s="911">
        <v>673</v>
      </c>
      <c r="E53" s="911">
        <v>674</v>
      </c>
      <c r="F53" s="912">
        <v>100.14858841010401</v>
      </c>
      <c r="G53" s="911">
        <v>0</v>
      </c>
      <c r="H53" s="911">
        <v>0</v>
      </c>
      <c r="I53" s="911">
        <v>0</v>
      </c>
      <c r="J53" s="912">
        <v>0</v>
      </c>
      <c r="K53" s="911">
        <v>795</v>
      </c>
      <c r="L53" s="911">
        <v>673</v>
      </c>
      <c r="M53" s="911">
        <v>674</v>
      </c>
      <c r="N53" s="913">
        <v>100.14858841010401</v>
      </c>
    </row>
    <row r="54" spans="1:14" s="896" customFormat="1" ht="27" customHeight="1" x14ac:dyDescent="0.25">
      <c r="A54" s="928" t="s">
        <v>883</v>
      </c>
      <c r="B54" s="910" t="s">
        <v>884</v>
      </c>
      <c r="C54" s="911">
        <v>795</v>
      </c>
      <c r="D54" s="911">
        <v>673</v>
      </c>
      <c r="E54" s="911">
        <v>674</v>
      </c>
      <c r="F54" s="912">
        <v>100.14858841010401</v>
      </c>
      <c r="G54" s="911">
        <v>0</v>
      </c>
      <c r="H54" s="911">
        <v>0</v>
      </c>
      <c r="I54" s="911">
        <v>0</v>
      </c>
      <c r="J54" s="912">
        <v>0</v>
      </c>
      <c r="K54" s="911">
        <v>795</v>
      </c>
      <c r="L54" s="911">
        <v>673</v>
      </c>
      <c r="M54" s="911">
        <v>674</v>
      </c>
      <c r="N54" s="913">
        <v>100.14858841010401</v>
      </c>
    </row>
    <row r="55" spans="1:14" s="896" customFormat="1" ht="27" customHeight="1" x14ac:dyDescent="0.25">
      <c r="A55" s="921" t="s">
        <v>885</v>
      </c>
      <c r="B55" s="910" t="s">
        <v>886</v>
      </c>
      <c r="C55" s="911">
        <v>795</v>
      </c>
      <c r="D55" s="911">
        <v>673</v>
      </c>
      <c r="E55" s="911">
        <v>674</v>
      </c>
      <c r="F55" s="912">
        <v>100.14858841010401</v>
      </c>
      <c r="G55" s="911">
        <v>0</v>
      </c>
      <c r="H55" s="911">
        <v>0</v>
      </c>
      <c r="I55" s="911">
        <v>0</v>
      </c>
      <c r="J55" s="912">
        <v>0</v>
      </c>
      <c r="K55" s="911">
        <v>795</v>
      </c>
      <c r="L55" s="911">
        <v>673</v>
      </c>
      <c r="M55" s="911">
        <v>674</v>
      </c>
      <c r="N55" s="913">
        <v>100.14858841010401</v>
      </c>
    </row>
    <row r="56" spans="1:14" s="896" customFormat="1" ht="27" customHeight="1" x14ac:dyDescent="0.25">
      <c r="A56" s="921"/>
      <c r="B56" s="916" t="s">
        <v>837</v>
      </c>
      <c r="C56" s="911">
        <v>0</v>
      </c>
      <c r="D56" s="911">
        <v>60</v>
      </c>
      <c r="E56" s="911">
        <v>60</v>
      </c>
      <c r="F56" s="912">
        <v>100</v>
      </c>
      <c r="G56" s="917">
        <v>0</v>
      </c>
      <c r="H56" s="917">
        <v>0</v>
      </c>
      <c r="I56" s="917">
        <v>0</v>
      </c>
      <c r="J56" s="912">
        <v>0</v>
      </c>
      <c r="K56" s="917">
        <v>0</v>
      </c>
      <c r="L56" s="917">
        <v>60</v>
      </c>
      <c r="M56" s="917">
        <v>60</v>
      </c>
      <c r="N56" s="913">
        <v>100</v>
      </c>
    </row>
    <row r="57" spans="1:14" ht="27" customHeight="1" x14ac:dyDescent="0.25">
      <c r="A57" s="929"/>
      <c r="B57" s="916" t="s">
        <v>887</v>
      </c>
      <c r="C57" s="911">
        <v>795</v>
      </c>
      <c r="D57" s="911">
        <v>613</v>
      </c>
      <c r="E57" s="911">
        <v>614</v>
      </c>
      <c r="F57" s="912">
        <v>100.16313213703098</v>
      </c>
      <c r="G57" s="917">
        <v>0</v>
      </c>
      <c r="H57" s="917">
        <v>0</v>
      </c>
      <c r="I57" s="917">
        <v>0</v>
      </c>
      <c r="J57" s="912">
        <v>0</v>
      </c>
      <c r="K57" s="917">
        <v>795</v>
      </c>
      <c r="L57" s="917">
        <v>613</v>
      </c>
      <c r="M57" s="917">
        <v>614</v>
      </c>
      <c r="N57" s="913">
        <v>100.16313213703098</v>
      </c>
    </row>
    <row r="58" spans="1:14" s="896" customFormat="1" ht="27" customHeight="1" x14ac:dyDescent="0.25">
      <c r="A58" s="921" t="s">
        <v>888</v>
      </c>
      <c r="B58" s="910" t="s">
        <v>889</v>
      </c>
      <c r="C58" s="911">
        <v>5753</v>
      </c>
      <c r="D58" s="911">
        <v>5949</v>
      </c>
      <c r="E58" s="911">
        <v>5949</v>
      </c>
      <c r="F58" s="912">
        <v>100</v>
      </c>
      <c r="G58" s="911">
        <v>0</v>
      </c>
      <c r="H58" s="911">
        <v>0</v>
      </c>
      <c r="I58" s="911">
        <v>0</v>
      </c>
      <c r="J58" s="912">
        <v>0</v>
      </c>
      <c r="K58" s="911">
        <v>5753</v>
      </c>
      <c r="L58" s="911">
        <v>5949</v>
      </c>
      <c r="M58" s="911">
        <v>5949</v>
      </c>
      <c r="N58" s="913">
        <v>100</v>
      </c>
    </row>
    <row r="59" spans="1:14" s="896" customFormat="1" ht="27" customHeight="1" x14ac:dyDescent="0.25">
      <c r="A59" s="921" t="s">
        <v>890</v>
      </c>
      <c r="B59" s="910" t="s">
        <v>891</v>
      </c>
      <c r="C59" s="911">
        <v>5753</v>
      </c>
      <c r="D59" s="911">
        <v>5949</v>
      </c>
      <c r="E59" s="911">
        <v>5949</v>
      </c>
      <c r="F59" s="912">
        <v>100</v>
      </c>
      <c r="G59" s="911">
        <v>0</v>
      </c>
      <c r="H59" s="911">
        <v>0</v>
      </c>
      <c r="I59" s="911">
        <v>0</v>
      </c>
      <c r="J59" s="912">
        <v>0</v>
      </c>
      <c r="K59" s="911">
        <v>5753</v>
      </c>
      <c r="L59" s="911">
        <v>5949</v>
      </c>
      <c r="M59" s="911">
        <v>5949</v>
      </c>
      <c r="N59" s="913">
        <v>100</v>
      </c>
    </row>
    <row r="60" spans="1:14" s="896" customFormat="1" ht="27" customHeight="1" x14ac:dyDescent="0.25">
      <c r="A60" s="921" t="s">
        <v>892</v>
      </c>
      <c r="B60" s="910" t="s">
        <v>808</v>
      </c>
      <c r="C60" s="911">
        <v>5753</v>
      </c>
      <c r="D60" s="911">
        <v>5949</v>
      </c>
      <c r="E60" s="911">
        <v>5949</v>
      </c>
      <c r="F60" s="912">
        <v>100</v>
      </c>
      <c r="G60" s="911">
        <v>0</v>
      </c>
      <c r="H60" s="911">
        <v>0</v>
      </c>
      <c r="I60" s="911">
        <v>0</v>
      </c>
      <c r="J60" s="912">
        <v>0</v>
      </c>
      <c r="K60" s="911">
        <v>5753</v>
      </c>
      <c r="L60" s="911">
        <v>5949</v>
      </c>
      <c r="M60" s="911">
        <v>5949</v>
      </c>
      <c r="N60" s="913">
        <v>100</v>
      </c>
    </row>
    <row r="61" spans="1:14" ht="27" customHeight="1" x14ac:dyDescent="0.25">
      <c r="A61" s="915"/>
      <c r="B61" s="916" t="s">
        <v>838</v>
      </c>
      <c r="C61" s="911">
        <v>5753</v>
      </c>
      <c r="D61" s="911">
        <v>5949</v>
      </c>
      <c r="E61" s="911">
        <v>5949</v>
      </c>
      <c r="F61" s="912">
        <v>100</v>
      </c>
      <c r="G61" s="917">
        <v>0</v>
      </c>
      <c r="H61" s="917">
        <v>0</v>
      </c>
      <c r="I61" s="917">
        <v>0</v>
      </c>
      <c r="J61" s="912">
        <v>0</v>
      </c>
      <c r="K61" s="917">
        <v>5753</v>
      </c>
      <c r="L61" s="917">
        <v>5949</v>
      </c>
      <c r="M61" s="917">
        <v>5949</v>
      </c>
      <c r="N61" s="913">
        <v>100</v>
      </c>
    </row>
    <row r="62" spans="1:14" s="896" customFormat="1" ht="27" customHeight="1" x14ac:dyDescent="0.25">
      <c r="A62" s="921" t="s">
        <v>893</v>
      </c>
      <c r="B62" s="910" t="s">
        <v>894</v>
      </c>
      <c r="C62" s="911">
        <v>535</v>
      </c>
      <c r="D62" s="911">
        <v>594</v>
      </c>
      <c r="E62" s="911">
        <v>594</v>
      </c>
      <c r="F62" s="912">
        <v>100</v>
      </c>
      <c r="G62" s="911">
        <v>0</v>
      </c>
      <c r="H62" s="911">
        <v>536</v>
      </c>
      <c r="I62" s="911">
        <v>536</v>
      </c>
      <c r="J62" s="912">
        <v>100</v>
      </c>
      <c r="K62" s="911">
        <v>535</v>
      </c>
      <c r="L62" s="911">
        <v>1130</v>
      </c>
      <c r="M62" s="911">
        <v>1130</v>
      </c>
      <c r="N62" s="913">
        <v>100</v>
      </c>
    </row>
    <row r="63" spans="1:14" s="896" customFormat="1" ht="26.4" x14ac:dyDescent="0.25">
      <c r="A63" s="921" t="s">
        <v>895</v>
      </c>
      <c r="B63" s="910" t="s">
        <v>896</v>
      </c>
      <c r="C63" s="911">
        <v>535</v>
      </c>
      <c r="D63" s="911">
        <v>594</v>
      </c>
      <c r="E63" s="911">
        <v>594</v>
      </c>
      <c r="F63" s="912">
        <v>100</v>
      </c>
      <c r="G63" s="911">
        <v>0</v>
      </c>
      <c r="H63" s="911">
        <v>536</v>
      </c>
      <c r="I63" s="911">
        <v>536</v>
      </c>
      <c r="J63" s="912">
        <v>100</v>
      </c>
      <c r="K63" s="911">
        <v>535</v>
      </c>
      <c r="L63" s="911">
        <v>1130</v>
      </c>
      <c r="M63" s="911">
        <v>1130</v>
      </c>
      <c r="N63" s="913">
        <v>100</v>
      </c>
    </row>
    <row r="64" spans="1:14" s="896" customFormat="1" ht="26.4" x14ac:dyDescent="0.25">
      <c r="A64" s="921" t="s">
        <v>897</v>
      </c>
      <c r="B64" s="910" t="s">
        <v>812</v>
      </c>
      <c r="C64" s="911">
        <v>535</v>
      </c>
      <c r="D64" s="911">
        <v>594</v>
      </c>
      <c r="E64" s="911">
        <v>594</v>
      </c>
      <c r="F64" s="912">
        <v>100</v>
      </c>
      <c r="G64" s="911">
        <v>0</v>
      </c>
      <c r="H64" s="911">
        <v>536</v>
      </c>
      <c r="I64" s="911">
        <v>536</v>
      </c>
      <c r="J64" s="912">
        <v>100</v>
      </c>
      <c r="K64" s="911">
        <v>535</v>
      </c>
      <c r="L64" s="911">
        <v>1130</v>
      </c>
      <c r="M64" s="911">
        <v>1130</v>
      </c>
      <c r="N64" s="913">
        <v>100</v>
      </c>
    </row>
    <row r="65" spans="1:14" s="896" customFormat="1" ht="26.4" x14ac:dyDescent="0.25">
      <c r="A65" s="921"/>
      <c r="B65" s="916" t="s">
        <v>898</v>
      </c>
      <c r="C65" s="911">
        <v>535</v>
      </c>
      <c r="D65" s="911">
        <v>561</v>
      </c>
      <c r="E65" s="911">
        <v>561</v>
      </c>
      <c r="F65" s="912">
        <v>100</v>
      </c>
      <c r="G65" s="917">
        <v>0</v>
      </c>
      <c r="H65" s="917">
        <v>0</v>
      </c>
      <c r="I65" s="917">
        <v>0</v>
      </c>
      <c r="J65" s="912">
        <v>0</v>
      </c>
      <c r="K65" s="911">
        <v>535</v>
      </c>
      <c r="L65" s="911">
        <v>561</v>
      </c>
      <c r="M65" s="911">
        <v>561</v>
      </c>
      <c r="N65" s="913">
        <v>100</v>
      </c>
    </row>
    <row r="66" spans="1:14" ht="24.75" customHeight="1" thickBot="1" x14ac:dyDescent="0.3">
      <c r="A66" s="930"/>
      <c r="B66" s="931" t="s">
        <v>899</v>
      </c>
      <c r="C66" s="932">
        <v>0</v>
      </c>
      <c r="D66" s="932">
        <v>33</v>
      </c>
      <c r="E66" s="932">
        <v>33</v>
      </c>
      <c r="F66" s="933">
        <v>100</v>
      </c>
      <c r="G66" s="934">
        <v>0</v>
      </c>
      <c r="H66" s="934">
        <v>536</v>
      </c>
      <c r="I66" s="934">
        <v>536</v>
      </c>
      <c r="J66" s="933">
        <v>100</v>
      </c>
      <c r="K66" s="932">
        <v>0</v>
      </c>
      <c r="L66" s="932">
        <v>569</v>
      </c>
      <c r="M66" s="932">
        <v>569</v>
      </c>
      <c r="N66" s="935">
        <v>100</v>
      </c>
    </row>
    <row r="67" spans="1:14" ht="13.8" thickBot="1" x14ac:dyDescent="0.3">
      <c r="A67" s="936"/>
      <c r="B67" s="937" t="s">
        <v>900</v>
      </c>
      <c r="C67" s="938">
        <v>402488</v>
      </c>
      <c r="D67" s="938">
        <v>464375</v>
      </c>
      <c r="E67" s="938">
        <v>463902</v>
      </c>
      <c r="F67" s="939">
        <v>99.89814266487214</v>
      </c>
      <c r="G67" s="938">
        <v>67548</v>
      </c>
      <c r="H67" s="938">
        <v>115286</v>
      </c>
      <c r="I67" s="938">
        <v>114849</v>
      </c>
      <c r="J67" s="939">
        <v>99.62094269902677</v>
      </c>
      <c r="K67" s="938">
        <v>470037</v>
      </c>
      <c r="L67" s="938">
        <v>579661</v>
      </c>
      <c r="M67" s="938">
        <v>578751</v>
      </c>
      <c r="N67" s="940">
        <v>99.843011691316136</v>
      </c>
    </row>
    <row r="68" spans="1:14" ht="13.8" thickTop="1" x14ac:dyDescent="0.25">
      <c r="A68" s="941"/>
      <c r="B68" s="942"/>
      <c r="C68" s="943"/>
      <c r="D68" s="943"/>
      <c r="E68" s="943"/>
      <c r="F68" s="944"/>
      <c r="G68" s="943"/>
      <c r="H68" s="943"/>
      <c r="I68" s="943"/>
      <c r="J68" s="944"/>
      <c r="K68" s="943"/>
      <c r="L68" s="943"/>
      <c r="M68" s="943"/>
      <c r="N68" s="944"/>
    </row>
    <row r="69" spans="1:14" x14ac:dyDescent="0.25">
      <c r="A69" s="941"/>
      <c r="B69" s="942"/>
      <c r="C69" s="943"/>
      <c r="D69" s="943"/>
      <c r="E69" s="943"/>
      <c r="F69" s="944"/>
      <c r="G69" s="943"/>
      <c r="H69" s="943"/>
      <c r="I69" s="943"/>
      <c r="J69" s="944"/>
      <c r="K69" s="943"/>
      <c r="L69" s="943"/>
      <c r="M69" s="943"/>
      <c r="N69" s="944"/>
    </row>
    <row r="70" spans="1:14" x14ac:dyDescent="0.25">
      <c r="A70" s="941"/>
      <c r="B70" s="942"/>
      <c r="C70" s="943"/>
      <c r="D70" s="943"/>
      <c r="E70" s="943"/>
      <c r="F70" s="944"/>
      <c r="G70" s="943"/>
      <c r="H70" s="943"/>
      <c r="I70" s="943"/>
      <c r="J70" s="944"/>
      <c r="K70" s="943"/>
      <c r="L70" s="943"/>
      <c r="M70" s="943"/>
      <c r="N70" s="944"/>
    </row>
    <row r="76" spans="1:14" x14ac:dyDescent="0.25">
      <c r="B76" s="945"/>
      <c r="C76" s="946"/>
      <c r="D76" s="947"/>
      <c r="E76" s="947"/>
      <c r="K76" s="948"/>
      <c r="L76" s="948"/>
      <c r="M76" s="948"/>
    </row>
    <row r="77" spans="1:14" x14ac:dyDescent="0.25">
      <c r="B77" s="945"/>
      <c r="C77" s="947"/>
      <c r="D77" s="947"/>
      <c r="E77" s="947"/>
      <c r="K77" s="948"/>
      <c r="L77" s="948"/>
      <c r="M77" s="948"/>
    </row>
    <row r="78" spans="1:14" x14ac:dyDescent="0.25">
      <c r="B78" s="945"/>
      <c r="C78" s="947"/>
      <c r="D78" s="947"/>
      <c r="E78" s="947"/>
      <c r="K78" s="948"/>
      <c r="L78" s="948"/>
      <c r="M78" s="948"/>
    </row>
    <row r="79" spans="1:14" x14ac:dyDescent="0.25">
      <c r="B79" s="945"/>
      <c r="C79" s="947"/>
      <c r="D79" s="947"/>
      <c r="E79" s="947"/>
      <c r="K79" s="948"/>
      <c r="L79" s="948"/>
      <c r="M79" s="948"/>
    </row>
    <row r="80" spans="1:14" x14ac:dyDescent="0.25">
      <c r="B80" s="945"/>
      <c r="C80" s="947"/>
      <c r="D80" s="947"/>
      <c r="E80" s="947"/>
      <c r="K80" s="948"/>
      <c r="L80" s="948"/>
      <c r="M80" s="948"/>
    </row>
    <row r="81" spans="2:13" x14ac:dyDescent="0.25">
      <c r="B81" s="945"/>
      <c r="C81" s="947"/>
      <c r="D81" s="947"/>
      <c r="E81" s="947"/>
      <c r="K81" s="948"/>
      <c r="L81" s="948"/>
      <c r="M81" s="948"/>
    </row>
    <row r="82" spans="2:13" x14ac:dyDescent="0.25">
      <c r="B82" s="945"/>
      <c r="C82" s="947"/>
      <c r="D82" s="947"/>
      <c r="E82" s="947"/>
      <c r="K82" s="948"/>
      <c r="L82" s="948"/>
      <c r="M82" s="948"/>
    </row>
    <row r="83" spans="2:13" x14ac:dyDescent="0.25">
      <c r="B83" s="945"/>
      <c r="C83" s="947"/>
      <c r="D83" s="947"/>
      <c r="E83" s="947"/>
      <c r="K83" s="948"/>
      <c r="L83" s="948"/>
      <c r="M83" s="948"/>
    </row>
    <row r="84" spans="2:13" x14ac:dyDescent="0.25">
      <c r="B84" s="945"/>
      <c r="C84" s="947"/>
      <c r="D84" s="947"/>
      <c r="E84" s="947"/>
      <c r="K84" s="948"/>
      <c r="L84" s="948"/>
      <c r="M84" s="948"/>
    </row>
    <row r="85" spans="2:13" x14ac:dyDescent="0.25">
      <c r="B85" s="945"/>
      <c r="C85" s="947"/>
      <c r="D85" s="947"/>
      <c r="E85" s="947"/>
    </row>
    <row r="86" spans="2:13" x14ac:dyDescent="0.25">
      <c r="B86" s="945"/>
      <c r="C86" s="947"/>
      <c r="D86" s="947"/>
      <c r="E86" s="947"/>
    </row>
    <row r="87" spans="2:13" x14ac:dyDescent="0.25">
      <c r="B87" s="945"/>
      <c r="C87" s="947"/>
      <c r="D87" s="947"/>
      <c r="E87" s="947"/>
    </row>
    <row r="88" spans="2:13" x14ac:dyDescent="0.25">
      <c r="B88" s="945"/>
      <c r="C88" s="947"/>
      <c r="D88" s="947"/>
      <c r="E88" s="947"/>
    </row>
    <row r="89" spans="2:13" x14ac:dyDescent="0.25">
      <c r="B89" s="945"/>
      <c r="C89" s="947"/>
      <c r="D89" s="947"/>
      <c r="E89" s="947"/>
    </row>
    <row r="90" spans="2:13" x14ac:dyDescent="0.25">
      <c r="B90" s="945"/>
      <c r="C90" s="947"/>
      <c r="D90" s="947"/>
      <c r="E90" s="947"/>
    </row>
    <row r="91" spans="2:13" x14ac:dyDescent="0.25">
      <c r="B91" s="945"/>
      <c r="C91" s="947"/>
      <c r="D91" s="947"/>
      <c r="E91" s="947"/>
    </row>
    <row r="92" spans="2:13" x14ac:dyDescent="0.25">
      <c r="B92" s="945"/>
      <c r="C92" s="947"/>
      <c r="D92" s="947"/>
      <c r="E92" s="947"/>
    </row>
    <row r="93" spans="2:13" x14ac:dyDescent="0.25">
      <c r="B93" s="945"/>
      <c r="C93" s="947"/>
      <c r="D93" s="947"/>
      <c r="E93" s="947"/>
    </row>
    <row r="94" spans="2:13" x14ac:dyDescent="0.25">
      <c r="B94" s="945"/>
      <c r="C94" s="947"/>
      <c r="D94" s="947"/>
      <c r="E94" s="947"/>
    </row>
    <row r="95" spans="2:13" x14ac:dyDescent="0.25">
      <c r="B95" s="945"/>
      <c r="C95" s="947"/>
      <c r="D95" s="947"/>
      <c r="E95" s="947"/>
    </row>
    <row r="96" spans="2:13" x14ac:dyDescent="0.25">
      <c r="B96" s="945"/>
      <c r="C96" s="947"/>
      <c r="D96" s="947"/>
      <c r="E96" s="947"/>
    </row>
    <row r="97" spans="2:5" x14ac:dyDescent="0.25">
      <c r="B97" s="945"/>
      <c r="C97" s="947"/>
      <c r="D97" s="947"/>
      <c r="E97" s="947"/>
    </row>
    <row r="98" spans="2:5" x14ac:dyDescent="0.25">
      <c r="B98" s="945"/>
      <c r="C98" s="947"/>
      <c r="D98" s="947"/>
      <c r="E98" s="947"/>
    </row>
    <row r="99" spans="2:5" x14ac:dyDescent="0.25">
      <c r="B99" s="945"/>
      <c r="C99" s="947"/>
      <c r="D99" s="947"/>
      <c r="E99" s="947"/>
    </row>
    <row r="100" spans="2:5" x14ac:dyDescent="0.25">
      <c r="B100" s="945"/>
      <c r="C100" s="947"/>
      <c r="D100" s="947"/>
      <c r="E100" s="947"/>
    </row>
    <row r="101" spans="2:5" x14ac:dyDescent="0.25">
      <c r="B101" s="945"/>
      <c r="C101" s="947"/>
      <c r="D101" s="947"/>
      <c r="E101" s="947"/>
    </row>
    <row r="102" spans="2:5" x14ac:dyDescent="0.25">
      <c r="B102" s="945"/>
      <c r="C102" s="947"/>
      <c r="D102" s="947"/>
      <c r="E102" s="947"/>
    </row>
    <row r="103" spans="2:5" x14ac:dyDescent="0.25">
      <c r="B103" s="945"/>
      <c r="C103" s="947"/>
      <c r="D103" s="947"/>
      <c r="E103" s="947"/>
    </row>
    <row r="104" spans="2:5" x14ac:dyDescent="0.25">
      <c r="B104" s="945"/>
      <c r="C104" s="947"/>
      <c r="D104" s="947"/>
      <c r="E104" s="947"/>
    </row>
    <row r="105" spans="2:5" x14ac:dyDescent="0.25">
      <c r="B105" s="945"/>
      <c r="C105" s="947"/>
      <c r="D105" s="947"/>
      <c r="E105" s="947"/>
    </row>
    <row r="106" spans="2:5" x14ac:dyDescent="0.25">
      <c r="B106" s="945"/>
      <c r="C106" s="947"/>
      <c r="D106" s="947"/>
      <c r="E106" s="947"/>
    </row>
    <row r="107" spans="2:5" x14ac:dyDescent="0.25">
      <c r="B107" s="945"/>
      <c r="C107" s="947"/>
      <c r="D107" s="947"/>
      <c r="E107" s="947"/>
    </row>
    <row r="108" spans="2:5" x14ac:dyDescent="0.25">
      <c r="B108" s="945"/>
    </row>
    <row r="109" spans="2:5" x14ac:dyDescent="0.25">
      <c r="B109" s="945"/>
    </row>
    <row r="110" spans="2:5" x14ac:dyDescent="0.25">
      <c r="B110" s="945"/>
    </row>
    <row r="111" spans="2:5" x14ac:dyDescent="0.25">
      <c r="B111" s="945"/>
    </row>
    <row r="112" spans="2:5" x14ac:dyDescent="0.25">
      <c r="B112" s="945"/>
    </row>
    <row r="113" spans="2:2" x14ac:dyDescent="0.25">
      <c r="B113" s="945"/>
    </row>
    <row r="114" spans="2:2" x14ac:dyDescent="0.25">
      <c r="B114" s="945"/>
    </row>
    <row r="115" spans="2:2" x14ac:dyDescent="0.25">
      <c r="B115" s="945"/>
    </row>
    <row r="116" spans="2:2" x14ac:dyDescent="0.25">
      <c r="B116" s="945"/>
    </row>
    <row r="117" spans="2:2" x14ac:dyDescent="0.25">
      <c r="B117" s="945"/>
    </row>
    <row r="118" spans="2:2" x14ac:dyDescent="0.25">
      <c r="B118" s="945"/>
    </row>
    <row r="119" spans="2:2" x14ac:dyDescent="0.25">
      <c r="B119" s="945"/>
    </row>
    <row r="120" spans="2:2" x14ac:dyDescent="0.25">
      <c r="B120" s="945"/>
    </row>
    <row r="121" spans="2:2" x14ac:dyDescent="0.25">
      <c r="B121" s="945"/>
    </row>
    <row r="122" spans="2:2" x14ac:dyDescent="0.25">
      <c r="B122" s="945"/>
    </row>
    <row r="123" spans="2:2" x14ac:dyDescent="0.25">
      <c r="B123" s="945"/>
    </row>
    <row r="124" spans="2:2" x14ac:dyDescent="0.25">
      <c r="B124" s="945"/>
    </row>
    <row r="125" spans="2:2" x14ac:dyDescent="0.25">
      <c r="B125" s="945"/>
    </row>
    <row r="126" spans="2:2" x14ac:dyDescent="0.25">
      <c r="B126" s="945"/>
    </row>
    <row r="127" spans="2:2" x14ac:dyDescent="0.25">
      <c r="B127" s="945"/>
    </row>
    <row r="128" spans="2:2" x14ac:dyDescent="0.25">
      <c r="B128" s="945"/>
    </row>
    <row r="129" spans="2:2" x14ac:dyDescent="0.25">
      <c r="B129" s="945"/>
    </row>
    <row r="130" spans="2:2" x14ac:dyDescent="0.25">
      <c r="B130" s="945"/>
    </row>
    <row r="131" spans="2:2" x14ac:dyDescent="0.25">
      <c r="B131" s="945"/>
    </row>
    <row r="132" spans="2:2" x14ac:dyDescent="0.25">
      <c r="B132" s="945"/>
    </row>
    <row r="133" spans="2:2" x14ac:dyDescent="0.25">
      <c r="B133" s="945"/>
    </row>
    <row r="134" spans="2:2" x14ac:dyDescent="0.25">
      <c r="B134" s="945"/>
    </row>
    <row r="135" spans="2:2" x14ac:dyDescent="0.25">
      <c r="B135" s="945"/>
    </row>
    <row r="136" spans="2:2" x14ac:dyDescent="0.25">
      <c r="B136" s="945"/>
    </row>
    <row r="137" spans="2:2" x14ac:dyDescent="0.25">
      <c r="B137" s="945"/>
    </row>
    <row r="138" spans="2:2" x14ac:dyDescent="0.25">
      <c r="B138" s="945"/>
    </row>
    <row r="139" spans="2:2" x14ac:dyDescent="0.25">
      <c r="B139" s="945"/>
    </row>
    <row r="140" spans="2:2" x14ac:dyDescent="0.25">
      <c r="B140" s="945"/>
    </row>
    <row r="141" spans="2:2" x14ac:dyDescent="0.25">
      <c r="B141" s="945"/>
    </row>
    <row r="142" spans="2:2" x14ac:dyDescent="0.25">
      <c r="B142" s="945"/>
    </row>
    <row r="143" spans="2:2" x14ac:dyDescent="0.25">
      <c r="B143" s="945"/>
    </row>
    <row r="144" spans="2:2" x14ac:dyDescent="0.25">
      <c r="B144" s="945"/>
    </row>
    <row r="145" spans="2:2" x14ac:dyDescent="0.25">
      <c r="B145" s="945"/>
    </row>
    <row r="146" spans="2:2" x14ac:dyDescent="0.25">
      <c r="B146" s="945"/>
    </row>
    <row r="147" spans="2:2" x14ac:dyDescent="0.25">
      <c r="B147" s="945"/>
    </row>
    <row r="148" spans="2:2" x14ac:dyDescent="0.25">
      <c r="B148" s="945"/>
    </row>
    <row r="149" spans="2:2" x14ac:dyDescent="0.25">
      <c r="B149" s="945"/>
    </row>
    <row r="150" spans="2:2" x14ac:dyDescent="0.25">
      <c r="B150" s="945"/>
    </row>
    <row r="151" spans="2:2" x14ac:dyDescent="0.25">
      <c r="B151" s="945"/>
    </row>
    <row r="152" spans="2:2" x14ac:dyDescent="0.25">
      <c r="B152" s="945"/>
    </row>
    <row r="153" spans="2:2" x14ac:dyDescent="0.25">
      <c r="B153" s="945"/>
    </row>
    <row r="154" spans="2:2" x14ac:dyDescent="0.25">
      <c r="B154" s="945"/>
    </row>
    <row r="155" spans="2:2" x14ac:dyDescent="0.25">
      <c r="B155" s="945"/>
    </row>
    <row r="156" spans="2:2" x14ac:dyDescent="0.25">
      <c r="B156" s="945"/>
    </row>
    <row r="157" spans="2:2" x14ac:dyDescent="0.25">
      <c r="B157" s="945"/>
    </row>
    <row r="158" spans="2:2" x14ac:dyDescent="0.25">
      <c r="B158" s="945"/>
    </row>
    <row r="159" spans="2:2" x14ac:dyDescent="0.25">
      <c r="B159" s="945"/>
    </row>
    <row r="160" spans="2:2" x14ac:dyDescent="0.25">
      <c r="B160" s="945"/>
    </row>
    <row r="161" spans="2:2" x14ac:dyDescent="0.25">
      <c r="B161" s="945"/>
    </row>
    <row r="162" spans="2:2" x14ac:dyDescent="0.25">
      <c r="B162" s="945"/>
    </row>
    <row r="163" spans="2:2" x14ac:dyDescent="0.25">
      <c r="B163" s="945"/>
    </row>
    <row r="164" spans="2:2" x14ac:dyDescent="0.25">
      <c r="B164" s="945"/>
    </row>
    <row r="165" spans="2:2" x14ac:dyDescent="0.25">
      <c r="B165" s="945"/>
    </row>
    <row r="166" spans="2:2" x14ac:dyDescent="0.25">
      <c r="B166" s="945"/>
    </row>
    <row r="167" spans="2:2" x14ac:dyDescent="0.25">
      <c r="B167" s="945"/>
    </row>
    <row r="168" spans="2:2" x14ac:dyDescent="0.25">
      <c r="B168" s="945"/>
    </row>
    <row r="169" spans="2:2" x14ac:dyDescent="0.25">
      <c r="B169" s="945"/>
    </row>
    <row r="170" spans="2:2" x14ac:dyDescent="0.25">
      <c r="B170" s="945"/>
    </row>
    <row r="171" spans="2:2" x14ac:dyDescent="0.25">
      <c r="B171" s="945"/>
    </row>
    <row r="172" spans="2:2" x14ac:dyDescent="0.25">
      <c r="B172" s="945"/>
    </row>
    <row r="173" spans="2:2" x14ac:dyDescent="0.25">
      <c r="B173" s="945"/>
    </row>
    <row r="174" spans="2:2" x14ac:dyDescent="0.25">
      <c r="B174" s="945"/>
    </row>
    <row r="175" spans="2:2" x14ac:dyDescent="0.25">
      <c r="B175" s="945"/>
    </row>
    <row r="176" spans="2:2" x14ac:dyDescent="0.25">
      <c r="B176" s="945"/>
    </row>
    <row r="177" spans="2:2" x14ac:dyDescent="0.25">
      <c r="B177" s="945"/>
    </row>
    <row r="178" spans="2:2" x14ac:dyDescent="0.25">
      <c r="B178" s="945"/>
    </row>
    <row r="179" spans="2:2" x14ac:dyDescent="0.25">
      <c r="B179" s="945"/>
    </row>
    <row r="180" spans="2:2" x14ac:dyDescent="0.25">
      <c r="B180" s="945"/>
    </row>
    <row r="181" spans="2:2" x14ac:dyDescent="0.25">
      <c r="B181" s="945"/>
    </row>
    <row r="182" spans="2:2" x14ac:dyDescent="0.25">
      <c r="B182" s="945"/>
    </row>
    <row r="183" spans="2:2" x14ac:dyDescent="0.25">
      <c r="B183" s="945"/>
    </row>
    <row r="184" spans="2:2" x14ac:dyDescent="0.25">
      <c r="B184" s="945"/>
    </row>
    <row r="185" spans="2:2" x14ac:dyDescent="0.25">
      <c r="B185" s="945"/>
    </row>
    <row r="186" spans="2:2" x14ac:dyDescent="0.25">
      <c r="B186" s="945"/>
    </row>
    <row r="187" spans="2:2" x14ac:dyDescent="0.25">
      <c r="B187" s="945"/>
    </row>
    <row r="188" spans="2:2" x14ac:dyDescent="0.25">
      <c r="B188" s="945"/>
    </row>
    <row r="189" spans="2:2" x14ac:dyDescent="0.25">
      <c r="B189" s="945"/>
    </row>
    <row r="190" spans="2:2" x14ac:dyDescent="0.25">
      <c r="B190" s="945"/>
    </row>
    <row r="191" spans="2:2" x14ac:dyDescent="0.25">
      <c r="B191" s="945"/>
    </row>
    <row r="192" spans="2:2" x14ac:dyDescent="0.25">
      <c r="B192" s="945"/>
    </row>
    <row r="193" spans="2:2" x14ac:dyDescent="0.25">
      <c r="B193" s="945"/>
    </row>
    <row r="194" spans="2:2" x14ac:dyDescent="0.25">
      <c r="B194" s="945"/>
    </row>
    <row r="195" spans="2:2" x14ac:dyDescent="0.25">
      <c r="B195" s="945"/>
    </row>
    <row r="196" spans="2:2" x14ac:dyDescent="0.25">
      <c r="B196" s="945"/>
    </row>
    <row r="197" spans="2:2" x14ac:dyDescent="0.25">
      <c r="B197" s="945"/>
    </row>
    <row r="198" spans="2:2" x14ac:dyDescent="0.25">
      <c r="B198" s="945"/>
    </row>
    <row r="199" spans="2:2" x14ac:dyDescent="0.25">
      <c r="B199" s="945"/>
    </row>
    <row r="200" spans="2:2" x14ac:dyDescent="0.25">
      <c r="B200" s="945"/>
    </row>
    <row r="201" spans="2:2" x14ac:dyDescent="0.25">
      <c r="B201" s="945"/>
    </row>
    <row r="202" spans="2:2" x14ac:dyDescent="0.25">
      <c r="B202" s="945"/>
    </row>
    <row r="203" spans="2:2" x14ac:dyDescent="0.25">
      <c r="B203" s="945"/>
    </row>
    <row r="204" spans="2:2" x14ac:dyDescent="0.25">
      <c r="B204" s="945"/>
    </row>
    <row r="205" spans="2:2" x14ac:dyDescent="0.25">
      <c r="B205" s="945"/>
    </row>
    <row r="206" spans="2:2" x14ac:dyDescent="0.25">
      <c r="B206" s="945"/>
    </row>
    <row r="207" spans="2:2" x14ac:dyDescent="0.25">
      <c r="B207" s="945"/>
    </row>
    <row r="208" spans="2:2" x14ac:dyDescent="0.25">
      <c r="B208" s="945"/>
    </row>
    <row r="209" spans="2:2" x14ac:dyDescent="0.25">
      <c r="B209" s="945"/>
    </row>
    <row r="210" spans="2:2" x14ac:dyDescent="0.25">
      <c r="B210" s="945"/>
    </row>
    <row r="211" spans="2:2" x14ac:dyDescent="0.25">
      <c r="B211" s="945"/>
    </row>
    <row r="212" spans="2:2" x14ac:dyDescent="0.25">
      <c r="B212" s="945"/>
    </row>
    <row r="213" spans="2:2" x14ac:dyDescent="0.25">
      <c r="B213" s="945"/>
    </row>
    <row r="214" spans="2:2" x14ac:dyDescent="0.25">
      <c r="B214" s="945"/>
    </row>
    <row r="215" spans="2:2" x14ac:dyDescent="0.25">
      <c r="B215" s="945"/>
    </row>
    <row r="216" spans="2:2" x14ac:dyDescent="0.25">
      <c r="B216" s="945"/>
    </row>
    <row r="217" spans="2:2" x14ac:dyDescent="0.25">
      <c r="B217" s="945"/>
    </row>
    <row r="218" spans="2:2" x14ac:dyDescent="0.25">
      <c r="B218" s="945"/>
    </row>
    <row r="219" spans="2:2" x14ac:dyDescent="0.25">
      <c r="B219" s="945"/>
    </row>
    <row r="220" spans="2:2" x14ac:dyDescent="0.25">
      <c r="B220" s="945"/>
    </row>
    <row r="221" spans="2:2" x14ac:dyDescent="0.25">
      <c r="B221" s="945"/>
    </row>
    <row r="222" spans="2:2" x14ac:dyDescent="0.25">
      <c r="B222" s="945"/>
    </row>
    <row r="223" spans="2:2" x14ac:dyDescent="0.25">
      <c r="B223" s="945"/>
    </row>
    <row r="224" spans="2:2" x14ac:dyDescent="0.25">
      <c r="B224" s="945"/>
    </row>
    <row r="225" spans="2:2" x14ac:dyDescent="0.25">
      <c r="B225" s="945"/>
    </row>
    <row r="226" spans="2:2" x14ac:dyDescent="0.25">
      <c r="B226" s="945"/>
    </row>
    <row r="227" spans="2:2" x14ac:dyDescent="0.25">
      <c r="B227" s="945"/>
    </row>
    <row r="228" spans="2:2" x14ac:dyDescent="0.25">
      <c r="B228" s="945"/>
    </row>
    <row r="229" spans="2:2" x14ac:dyDescent="0.25">
      <c r="B229" s="945"/>
    </row>
    <row r="230" spans="2:2" x14ac:dyDescent="0.25">
      <c r="B230" s="945"/>
    </row>
    <row r="231" spans="2:2" x14ac:dyDescent="0.25">
      <c r="B231" s="945"/>
    </row>
    <row r="232" spans="2:2" x14ac:dyDescent="0.25">
      <c r="B232" s="945"/>
    </row>
    <row r="233" spans="2:2" x14ac:dyDescent="0.25">
      <c r="B233" s="945"/>
    </row>
    <row r="234" spans="2:2" x14ac:dyDescent="0.25">
      <c r="B234" s="945"/>
    </row>
    <row r="235" spans="2:2" x14ac:dyDescent="0.25">
      <c r="B235" s="945"/>
    </row>
    <row r="236" spans="2:2" x14ac:dyDescent="0.25">
      <c r="B236" s="945"/>
    </row>
    <row r="237" spans="2:2" x14ac:dyDescent="0.25">
      <c r="B237" s="945"/>
    </row>
    <row r="238" spans="2:2" x14ac:dyDescent="0.25">
      <c r="B238" s="945"/>
    </row>
    <row r="239" spans="2:2" x14ac:dyDescent="0.25">
      <c r="B239" s="945"/>
    </row>
    <row r="240" spans="2:2" x14ac:dyDescent="0.25">
      <c r="B240" s="945"/>
    </row>
    <row r="241" spans="2:2" x14ac:dyDescent="0.25">
      <c r="B241" s="945"/>
    </row>
    <row r="242" spans="2:2" x14ac:dyDescent="0.25">
      <c r="B242" s="945"/>
    </row>
    <row r="243" spans="2:2" x14ac:dyDescent="0.25">
      <c r="B243" s="945"/>
    </row>
    <row r="244" spans="2:2" x14ac:dyDescent="0.25">
      <c r="B244" s="945"/>
    </row>
    <row r="245" spans="2:2" x14ac:dyDescent="0.25">
      <c r="B245" s="945"/>
    </row>
    <row r="246" spans="2:2" x14ac:dyDescent="0.25">
      <c r="B246" s="945"/>
    </row>
    <row r="247" spans="2:2" x14ac:dyDescent="0.25">
      <c r="B247" s="945"/>
    </row>
    <row r="248" spans="2:2" x14ac:dyDescent="0.25">
      <c r="B248" s="945"/>
    </row>
    <row r="249" spans="2:2" x14ac:dyDescent="0.25">
      <c r="B249" s="945"/>
    </row>
    <row r="250" spans="2:2" x14ac:dyDescent="0.25">
      <c r="B250" s="945"/>
    </row>
    <row r="251" spans="2:2" x14ac:dyDescent="0.25">
      <c r="B251" s="945"/>
    </row>
    <row r="252" spans="2:2" x14ac:dyDescent="0.25">
      <c r="B252" s="945"/>
    </row>
    <row r="253" spans="2:2" x14ac:dyDescent="0.25">
      <c r="B253" s="945"/>
    </row>
    <row r="254" spans="2:2" x14ac:dyDescent="0.25">
      <c r="B254" s="945"/>
    </row>
    <row r="255" spans="2:2" x14ac:dyDescent="0.25">
      <c r="B255" s="945"/>
    </row>
    <row r="256" spans="2:2" x14ac:dyDescent="0.25">
      <c r="B256" s="945"/>
    </row>
    <row r="257" spans="2:2" x14ac:dyDescent="0.25">
      <c r="B257" s="945"/>
    </row>
    <row r="258" spans="2:2" x14ac:dyDescent="0.25">
      <c r="B258" s="945"/>
    </row>
    <row r="259" spans="2:2" x14ac:dyDescent="0.25">
      <c r="B259" s="945"/>
    </row>
    <row r="260" spans="2:2" x14ac:dyDescent="0.25">
      <c r="B260" s="945"/>
    </row>
    <row r="261" spans="2:2" x14ac:dyDescent="0.25">
      <c r="B261" s="945"/>
    </row>
    <row r="262" spans="2:2" x14ac:dyDescent="0.25">
      <c r="B262" s="945"/>
    </row>
    <row r="263" spans="2:2" x14ac:dyDescent="0.25">
      <c r="B263" s="945"/>
    </row>
    <row r="264" spans="2:2" x14ac:dyDescent="0.25">
      <c r="B264" s="945"/>
    </row>
    <row r="265" spans="2:2" x14ac:dyDescent="0.25">
      <c r="B265" s="945"/>
    </row>
    <row r="266" spans="2:2" x14ac:dyDescent="0.25">
      <c r="B266" s="945"/>
    </row>
    <row r="267" spans="2:2" x14ac:dyDescent="0.25">
      <c r="B267" s="945"/>
    </row>
    <row r="268" spans="2:2" x14ac:dyDescent="0.25">
      <c r="B268" s="945"/>
    </row>
    <row r="269" spans="2:2" x14ac:dyDescent="0.25">
      <c r="B269" s="945"/>
    </row>
    <row r="270" spans="2:2" x14ac:dyDescent="0.25">
      <c r="B270" s="945"/>
    </row>
    <row r="271" spans="2:2" x14ac:dyDescent="0.25">
      <c r="B271" s="945"/>
    </row>
    <row r="272" spans="2:2" x14ac:dyDescent="0.25">
      <c r="B272" s="945"/>
    </row>
    <row r="273" spans="2:2" x14ac:dyDescent="0.25">
      <c r="B273" s="945"/>
    </row>
    <row r="274" spans="2:2" x14ac:dyDescent="0.25">
      <c r="B274" s="945"/>
    </row>
    <row r="275" spans="2:2" x14ac:dyDescent="0.25">
      <c r="B275" s="945"/>
    </row>
    <row r="276" spans="2:2" x14ac:dyDescent="0.25">
      <c r="B276" s="945"/>
    </row>
    <row r="277" spans="2:2" x14ac:dyDescent="0.25">
      <c r="B277" s="945"/>
    </row>
    <row r="278" spans="2:2" x14ac:dyDescent="0.25">
      <c r="B278" s="945"/>
    </row>
    <row r="279" spans="2:2" x14ac:dyDescent="0.25">
      <c r="B279" s="945"/>
    </row>
    <row r="280" spans="2:2" x14ac:dyDescent="0.25">
      <c r="B280" s="945"/>
    </row>
    <row r="281" spans="2:2" x14ac:dyDescent="0.25">
      <c r="B281" s="945"/>
    </row>
    <row r="282" spans="2:2" x14ac:dyDescent="0.25">
      <c r="B282" s="945"/>
    </row>
    <row r="283" spans="2:2" x14ac:dyDescent="0.25">
      <c r="B283" s="945"/>
    </row>
    <row r="284" spans="2:2" x14ac:dyDescent="0.25">
      <c r="B284" s="945"/>
    </row>
    <row r="285" spans="2:2" x14ac:dyDescent="0.25">
      <c r="B285" s="945"/>
    </row>
    <row r="286" spans="2:2" x14ac:dyDescent="0.25">
      <c r="B286" s="945"/>
    </row>
    <row r="287" spans="2:2" x14ac:dyDescent="0.25">
      <c r="B287" s="945"/>
    </row>
    <row r="288" spans="2:2" x14ac:dyDescent="0.25">
      <c r="B288" s="945"/>
    </row>
    <row r="289" spans="2:2" x14ac:dyDescent="0.25">
      <c r="B289" s="945"/>
    </row>
    <row r="290" spans="2:2" x14ac:dyDescent="0.25">
      <c r="B290" s="945"/>
    </row>
    <row r="291" spans="2:2" x14ac:dyDescent="0.25">
      <c r="B291" s="945"/>
    </row>
    <row r="292" spans="2:2" x14ac:dyDescent="0.25">
      <c r="B292" s="945"/>
    </row>
    <row r="293" spans="2:2" x14ac:dyDescent="0.25">
      <c r="B293" s="945"/>
    </row>
    <row r="294" spans="2:2" x14ac:dyDescent="0.25">
      <c r="B294" s="945"/>
    </row>
    <row r="295" spans="2:2" x14ac:dyDescent="0.25">
      <c r="B295" s="945"/>
    </row>
    <row r="296" spans="2:2" x14ac:dyDescent="0.25">
      <c r="B296" s="945"/>
    </row>
    <row r="297" spans="2:2" x14ac:dyDescent="0.25">
      <c r="B297" s="945"/>
    </row>
    <row r="298" spans="2:2" x14ac:dyDescent="0.25">
      <c r="B298" s="945"/>
    </row>
    <row r="299" spans="2:2" x14ac:dyDescent="0.25">
      <c r="B299" s="945"/>
    </row>
    <row r="300" spans="2:2" x14ac:dyDescent="0.25">
      <c r="B300" s="945"/>
    </row>
    <row r="301" spans="2:2" x14ac:dyDescent="0.25">
      <c r="B301" s="945"/>
    </row>
    <row r="302" spans="2:2" x14ac:dyDescent="0.25">
      <c r="B302" s="945"/>
    </row>
    <row r="303" spans="2:2" x14ac:dyDescent="0.25">
      <c r="B303" s="945"/>
    </row>
    <row r="304" spans="2:2" x14ac:dyDescent="0.25">
      <c r="B304" s="945"/>
    </row>
    <row r="305" spans="2:2" x14ac:dyDescent="0.25">
      <c r="B305" s="945"/>
    </row>
    <row r="306" spans="2:2" x14ac:dyDescent="0.25">
      <c r="B306" s="945"/>
    </row>
    <row r="307" spans="2:2" x14ac:dyDescent="0.25">
      <c r="B307" s="945"/>
    </row>
    <row r="308" spans="2:2" x14ac:dyDescent="0.25">
      <c r="B308" s="945"/>
    </row>
    <row r="309" spans="2:2" x14ac:dyDescent="0.25">
      <c r="B309" s="945"/>
    </row>
    <row r="310" spans="2:2" x14ac:dyDescent="0.25">
      <c r="B310" s="945"/>
    </row>
    <row r="311" spans="2:2" x14ac:dyDescent="0.25">
      <c r="B311" s="945"/>
    </row>
    <row r="312" spans="2:2" x14ac:dyDescent="0.25">
      <c r="B312" s="945"/>
    </row>
    <row r="313" spans="2:2" x14ac:dyDescent="0.25">
      <c r="B313" s="945"/>
    </row>
    <row r="314" spans="2:2" x14ac:dyDescent="0.25">
      <c r="B314" s="945"/>
    </row>
    <row r="315" spans="2:2" x14ac:dyDescent="0.25">
      <c r="B315" s="945"/>
    </row>
    <row r="316" spans="2:2" x14ac:dyDescent="0.25">
      <c r="B316" s="945"/>
    </row>
    <row r="317" spans="2:2" x14ac:dyDescent="0.25">
      <c r="B317" s="945"/>
    </row>
    <row r="318" spans="2:2" x14ac:dyDescent="0.25">
      <c r="B318" s="945"/>
    </row>
    <row r="319" spans="2:2" x14ac:dyDescent="0.25">
      <c r="B319" s="945"/>
    </row>
    <row r="320" spans="2:2" x14ac:dyDescent="0.25">
      <c r="B320" s="945"/>
    </row>
    <row r="321" spans="2:2" x14ac:dyDescent="0.25">
      <c r="B321" s="945"/>
    </row>
    <row r="322" spans="2:2" x14ac:dyDescent="0.25">
      <c r="B322" s="945"/>
    </row>
    <row r="323" spans="2:2" x14ac:dyDescent="0.25">
      <c r="B323" s="945"/>
    </row>
    <row r="324" spans="2:2" x14ac:dyDescent="0.25">
      <c r="B324" s="945"/>
    </row>
    <row r="325" spans="2:2" x14ac:dyDescent="0.25">
      <c r="B325" s="945"/>
    </row>
    <row r="326" spans="2:2" x14ac:dyDescent="0.25">
      <c r="B326" s="945"/>
    </row>
    <row r="327" spans="2:2" x14ac:dyDescent="0.25">
      <c r="B327" s="945"/>
    </row>
    <row r="328" spans="2:2" x14ac:dyDescent="0.25">
      <c r="B328" s="945"/>
    </row>
    <row r="329" spans="2:2" x14ac:dyDescent="0.25">
      <c r="B329" s="945"/>
    </row>
    <row r="330" spans="2:2" x14ac:dyDescent="0.25">
      <c r="B330" s="945"/>
    </row>
    <row r="331" spans="2:2" x14ac:dyDescent="0.25">
      <c r="B331" s="945"/>
    </row>
    <row r="332" spans="2:2" x14ac:dyDescent="0.25">
      <c r="B332" s="945"/>
    </row>
    <row r="333" spans="2:2" x14ac:dyDescent="0.25">
      <c r="B333" s="945"/>
    </row>
    <row r="334" spans="2:2" x14ac:dyDescent="0.25">
      <c r="B334" s="945"/>
    </row>
    <row r="335" spans="2:2" x14ac:dyDescent="0.25">
      <c r="B335" s="945"/>
    </row>
    <row r="336" spans="2:2" x14ac:dyDescent="0.25">
      <c r="B336" s="945"/>
    </row>
    <row r="337" spans="2:2" x14ac:dyDescent="0.25">
      <c r="B337" s="945"/>
    </row>
    <row r="338" spans="2:2" x14ac:dyDescent="0.25">
      <c r="B338" s="945"/>
    </row>
    <row r="339" spans="2:2" x14ac:dyDescent="0.25">
      <c r="B339" s="945"/>
    </row>
    <row r="340" spans="2:2" x14ac:dyDescent="0.25">
      <c r="B340" s="945"/>
    </row>
    <row r="341" spans="2:2" x14ac:dyDescent="0.25">
      <c r="B341" s="945"/>
    </row>
    <row r="342" spans="2:2" x14ac:dyDescent="0.25">
      <c r="B342" s="945"/>
    </row>
    <row r="343" spans="2:2" x14ac:dyDescent="0.25">
      <c r="B343" s="945"/>
    </row>
    <row r="344" spans="2:2" x14ac:dyDescent="0.25">
      <c r="B344" s="945"/>
    </row>
    <row r="345" spans="2:2" x14ac:dyDescent="0.25">
      <c r="B345" s="945"/>
    </row>
    <row r="346" spans="2:2" x14ac:dyDescent="0.25">
      <c r="B346" s="945"/>
    </row>
    <row r="347" spans="2:2" x14ac:dyDescent="0.25">
      <c r="B347" s="945"/>
    </row>
    <row r="348" spans="2:2" x14ac:dyDescent="0.25">
      <c r="B348" s="945"/>
    </row>
    <row r="349" spans="2:2" x14ac:dyDescent="0.25">
      <c r="B349" s="945"/>
    </row>
    <row r="350" spans="2:2" x14ac:dyDescent="0.25">
      <c r="B350" s="945"/>
    </row>
    <row r="351" spans="2:2" x14ac:dyDescent="0.25">
      <c r="B351" s="945"/>
    </row>
    <row r="352" spans="2:2" x14ac:dyDescent="0.25">
      <c r="B352" s="945"/>
    </row>
    <row r="353" spans="2:2" x14ac:dyDescent="0.25">
      <c r="B353" s="945"/>
    </row>
    <row r="354" spans="2:2" x14ac:dyDescent="0.25">
      <c r="B354" s="945"/>
    </row>
    <row r="355" spans="2:2" x14ac:dyDescent="0.25">
      <c r="B355" s="945"/>
    </row>
    <row r="356" spans="2:2" x14ac:dyDescent="0.25">
      <c r="B356" s="945"/>
    </row>
    <row r="357" spans="2:2" x14ac:dyDescent="0.25">
      <c r="B357" s="945"/>
    </row>
    <row r="358" spans="2:2" x14ac:dyDescent="0.25">
      <c r="B358" s="945"/>
    </row>
    <row r="359" spans="2:2" x14ac:dyDescent="0.25">
      <c r="B359" s="945"/>
    </row>
    <row r="360" spans="2:2" x14ac:dyDescent="0.25">
      <c r="B360" s="945"/>
    </row>
    <row r="361" spans="2:2" x14ac:dyDescent="0.25">
      <c r="B361" s="945"/>
    </row>
    <row r="362" spans="2:2" x14ac:dyDescent="0.25">
      <c r="B362" s="945"/>
    </row>
    <row r="363" spans="2:2" x14ac:dyDescent="0.25">
      <c r="B363" s="945"/>
    </row>
    <row r="364" spans="2:2" x14ac:dyDescent="0.25">
      <c r="B364" s="945"/>
    </row>
    <row r="365" spans="2:2" x14ac:dyDescent="0.25">
      <c r="B365" s="945"/>
    </row>
    <row r="366" spans="2:2" x14ac:dyDescent="0.25">
      <c r="B366" s="945"/>
    </row>
    <row r="367" spans="2:2" x14ac:dyDescent="0.25">
      <c r="B367" s="945"/>
    </row>
    <row r="368" spans="2:2" x14ac:dyDescent="0.25">
      <c r="B368" s="945"/>
    </row>
    <row r="369" spans="2:2" x14ac:dyDescent="0.25">
      <c r="B369" s="945"/>
    </row>
    <row r="370" spans="2:2" x14ac:dyDescent="0.25">
      <c r="B370" s="945"/>
    </row>
    <row r="371" spans="2:2" x14ac:dyDescent="0.25">
      <c r="B371" s="945"/>
    </row>
    <row r="372" spans="2:2" x14ac:dyDescent="0.25">
      <c r="B372" s="945"/>
    </row>
    <row r="373" spans="2:2" x14ac:dyDescent="0.25">
      <c r="B373" s="945"/>
    </row>
    <row r="374" spans="2:2" x14ac:dyDescent="0.25">
      <c r="B374" s="945"/>
    </row>
    <row r="375" spans="2:2" x14ac:dyDescent="0.25">
      <c r="B375" s="945"/>
    </row>
    <row r="376" spans="2:2" x14ac:dyDescent="0.25">
      <c r="B376" s="945"/>
    </row>
    <row r="377" spans="2:2" x14ac:dyDescent="0.25">
      <c r="B377" s="945"/>
    </row>
    <row r="378" spans="2:2" x14ac:dyDescent="0.25">
      <c r="B378" s="945"/>
    </row>
    <row r="379" spans="2:2" x14ac:dyDescent="0.25">
      <c r="B379" s="945"/>
    </row>
    <row r="380" spans="2:2" x14ac:dyDescent="0.25">
      <c r="B380" s="945"/>
    </row>
    <row r="381" spans="2:2" x14ac:dyDescent="0.25">
      <c r="B381" s="945"/>
    </row>
    <row r="382" spans="2:2" x14ac:dyDescent="0.25">
      <c r="B382" s="945"/>
    </row>
    <row r="383" spans="2:2" x14ac:dyDescent="0.25">
      <c r="B383" s="945"/>
    </row>
    <row r="384" spans="2:2" x14ac:dyDescent="0.25">
      <c r="B384" s="945"/>
    </row>
    <row r="385" spans="2:2" x14ac:dyDescent="0.25">
      <c r="B385" s="945"/>
    </row>
    <row r="386" spans="2:2" x14ac:dyDescent="0.25">
      <c r="B386" s="945"/>
    </row>
    <row r="387" spans="2:2" x14ac:dyDescent="0.25">
      <c r="B387" s="945"/>
    </row>
    <row r="388" spans="2:2" x14ac:dyDescent="0.25">
      <c r="B388" s="945"/>
    </row>
    <row r="389" spans="2:2" x14ac:dyDescent="0.25">
      <c r="B389" s="945"/>
    </row>
    <row r="390" spans="2:2" x14ac:dyDescent="0.25">
      <c r="B390" s="945"/>
    </row>
    <row r="391" spans="2:2" x14ac:dyDescent="0.25">
      <c r="B391" s="945"/>
    </row>
    <row r="392" spans="2:2" x14ac:dyDescent="0.25">
      <c r="B392" s="945"/>
    </row>
    <row r="393" spans="2:2" x14ac:dyDescent="0.25">
      <c r="B393" s="945"/>
    </row>
    <row r="394" spans="2:2" x14ac:dyDescent="0.25">
      <c r="B394" s="945"/>
    </row>
    <row r="395" spans="2:2" x14ac:dyDescent="0.25">
      <c r="B395" s="945"/>
    </row>
    <row r="396" spans="2:2" x14ac:dyDescent="0.25">
      <c r="B396" s="945"/>
    </row>
    <row r="397" spans="2:2" x14ac:dyDescent="0.25">
      <c r="B397" s="945"/>
    </row>
    <row r="398" spans="2:2" x14ac:dyDescent="0.25">
      <c r="B398" s="945"/>
    </row>
    <row r="399" spans="2:2" x14ac:dyDescent="0.25">
      <c r="B399" s="945"/>
    </row>
    <row r="400" spans="2:2" x14ac:dyDescent="0.25">
      <c r="B400" s="945"/>
    </row>
    <row r="401" spans="2:2" x14ac:dyDescent="0.25">
      <c r="B401" s="945"/>
    </row>
    <row r="402" spans="2:2" x14ac:dyDescent="0.25">
      <c r="B402" s="945"/>
    </row>
    <row r="403" spans="2:2" x14ac:dyDescent="0.25">
      <c r="B403" s="945"/>
    </row>
    <row r="404" spans="2:2" x14ac:dyDescent="0.25">
      <c r="B404" s="945"/>
    </row>
    <row r="405" spans="2:2" x14ac:dyDescent="0.25">
      <c r="B405" s="945"/>
    </row>
    <row r="406" spans="2:2" x14ac:dyDescent="0.25">
      <c r="B406" s="945"/>
    </row>
    <row r="407" spans="2:2" x14ac:dyDescent="0.25">
      <c r="B407" s="945"/>
    </row>
    <row r="408" spans="2:2" x14ac:dyDescent="0.25">
      <c r="B408" s="945"/>
    </row>
    <row r="409" spans="2:2" x14ac:dyDescent="0.25">
      <c r="B409" s="945"/>
    </row>
    <row r="410" spans="2:2" x14ac:dyDescent="0.25">
      <c r="B410" s="945"/>
    </row>
    <row r="411" spans="2:2" x14ac:dyDescent="0.25">
      <c r="B411" s="945"/>
    </row>
    <row r="412" spans="2:2" x14ac:dyDescent="0.25">
      <c r="B412" s="945"/>
    </row>
    <row r="413" spans="2:2" x14ac:dyDescent="0.25">
      <c r="B413" s="945"/>
    </row>
    <row r="414" spans="2:2" x14ac:dyDescent="0.25">
      <c r="B414" s="945"/>
    </row>
    <row r="415" spans="2:2" x14ac:dyDescent="0.25">
      <c r="B415" s="945"/>
    </row>
    <row r="416" spans="2:2" x14ac:dyDescent="0.25">
      <c r="B416" s="945"/>
    </row>
    <row r="417" spans="2:2" x14ac:dyDescent="0.25">
      <c r="B417" s="945"/>
    </row>
    <row r="418" spans="2:2" x14ac:dyDescent="0.25">
      <c r="B418" s="945"/>
    </row>
    <row r="419" spans="2:2" x14ac:dyDescent="0.25">
      <c r="B419" s="945"/>
    </row>
    <row r="420" spans="2:2" x14ac:dyDescent="0.25">
      <c r="B420" s="945"/>
    </row>
    <row r="421" spans="2:2" x14ac:dyDescent="0.25">
      <c r="B421" s="945"/>
    </row>
    <row r="422" spans="2:2" x14ac:dyDescent="0.25">
      <c r="B422" s="945"/>
    </row>
    <row r="423" spans="2:2" x14ac:dyDescent="0.25">
      <c r="B423" s="945"/>
    </row>
    <row r="424" spans="2:2" x14ac:dyDescent="0.25">
      <c r="B424" s="945"/>
    </row>
    <row r="425" spans="2:2" x14ac:dyDescent="0.25">
      <c r="B425" s="945"/>
    </row>
    <row r="426" spans="2:2" x14ac:dyDescent="0.25">
      <c r="B426" s="945"/>
    </row>
    <row r="427" spans="2:2" x14ac:dyDescent="0.25">
      <c r="B427" s="945"/>
    </row>
    <row r="428" spans="2:2" x14ac:dyDescent="0.25">
      <c r="B428" s="945"/>
    </row>
    <row r="429" spans="2:2" x14ac:dyDescent="0.25">
      <c r="B429" s="945"/>
    </row>
    <row r="430" spans="2:2" x14ac:dyDescent="0.25">
      <c r="B430" s="945"/>
    </row>
    <row r="431" spans="2:2" x14ac:dyDescent="0.25">
      <c r="B431" s="945"/>
    </row>
    <row r="432" spans="2:2" x14ac:dyDescent="0.25">
      <c r="B432" s="945"/>
    </row>
    <row r="433" spans="2:2" x14ac:dyDescent="0.25">
      <c r="B433" s="945"/>
    </row>
    <row r="434" spans="2:2" x14ac:dyDescent="0.25">
      <c r="B434" s="945"/>
    </row>
    <row r="435" spans="2:2" x14ac:dyDescent="0.25">
      <c r="B435" s="945"/>
    </row>
    <row r="436" spans="2:2" x14ac:dyDescent="0.25">
      <c r="B436" s="945"/>
    </row>
    <row r="437" spans="2:2" x14ac:dyDescent="0.25">
      <c r="B437" s="945"/>
    </row>
    <row r="438" spans="2:2" x14ac:dyDescent="0.25">
      <c r="B438" s="945"/>
    </row>
    <row r="439" spans="2:2" x14ac:dyDescent="0.25">
      <c r="B439" s="945"/>
    </row>
    <row r="440" spans="2:2" x14ac:dyDescent="0.25">
      <c r="B440" s="945"/>
    </row>
    <row r="441" spans="2:2" x14ac:dyDescent="0.25">
      <c r="B441" s="945"/>
    </row>
    <row r="442" spans="2:2" x14ac:dyDescent="0.25">
      <c r="B442" s="945"/>
    </row>
    <row r="443" spans="2:2" x14ac:dyDescent="0.25">
      <c r="B443" s="945"/>
    </row>
    <row r="444" spans="2:2" x14ac:dyDescent="0.25">
      <c r="B444" s="945"/>
    </row>
    <row r="445" spans="2:2" x14ac:dyDescent="0.25">
      <c r="B445" s="945"/>
    </row>
    <row r="446" spans="2:2" x14ac:dyDescent="0.25">
      <c r="B446" s="945"/>
    </row>
    <row r="447" spans="2:2" x14ac:dyDescent="0.25">
      <c r="B447" s="945"/>
    </row>
    <row r="448" spans="2:2" x14ac:dyDescent="0.25">
      <c r="B448" s="945"/>
    </row>
    <row r="449" spans="2:2" x14ac:dyDescent="0.25">
      <c r="B449" s="945"/>
    </row>
    <row r="450" spans="2:2" x14ac:dyDescent="0.25">
      <c r="B450" s="945"/>
    </row>
    <row r="451" spans="2:2" x14ac:dyDescent="0.25">
      <c r="B451" s="945"/>
    </row>
    <row r="452" spans="2:2" x14ac:dyDescent="0.25">
      <c r="B452" s="945"/>
    </row>
    <row r="453" spans="2:2" x14ac:dyDescent="0.25">
      <c r="B453" s="945"/>
    </row>
    <row r="454" spans="2:2" x14ac:dyDescent="0.25">
      <c r="B454" s="945"/>
    </row>
    <row r="455" spans="2:2" x14ac:dyDescent="0.25">
      <c r="B455" s="945"/>
    </row>
    <row r="456" spans="2:2" x14ac:dyDescent="0.25">
      <c r="B456" s="945"/>
    </row>
    <row r="457" spans="2:2" x14ac:dyDescent="0.25">
      <c r="B457" s="945"/>
    </row>
    <row r="458" spans="2:2" x14ac:dyDescent="0.25">
      <c r="B458" s="945"/>
    </row>
    <row r="459" spans="2:2" x14ac:dyDescent="0.25">
      <c r="B459" s="945"/>
    </row>
    <row r="460" spans="2:2" x14ac:dyDescent="0.25">
      <c r="B460" s="945"/>
    </row>
    <row r="461" spans="2:2" x14ac:dyDescent="0.25">
      <c r="B461" s="945"/>
    </row>
    <row r="462" spans="2:2" x14ac:dyDescent="0.25">
      <c r="B462" s="945"/>
    </row>
    <row r="463" spans="2:2" x14ac:dyDescent="0.25">
      <c r="B463" s="945"/>
    </row>
    <row r="464" spans="2:2" x14ac:dyDescent="0.25">
      <c r="B464" s="945"/>
    </row>
    <row r="465" spans="2:2" x14ac:dyDescent="0.25">
      <c r="B465" s="945"/>
    </row>
    <row r="466" spans="2:2" x14ac:dyDescent="0.25">
      <c r="B466" s="945"/>
    </row>
    <row r="467" spans="2:2" x14ac:dyDescent="0.25">
      <c r="B467" s="945"/>
    </row>
    <row r="468" spans="2:2" x14ac:dyDescent="0.25">
      <c r="B468" s="945"/>
    </row>
    <row r="469" spans="2:2" x14ac:dyDescent="0.25">
      <c r="B469" s="945"/>
    </row>
    <row r="470" spans="2:2" x14ac:dyDescent="0.25">
      <c r="B470" s="945"/>
    </row>
    <row r="471" spans="2:2" x14ac:dyDescent="0.25">
      <c r="B471" s="945"/>
    </row>
    <row r="472" spans="2:2" x14ac:dyDescent="0.25">
      <c r="B472" s="945"/>
    </row>
    <row r="473" spans="2:2" x14ac:dyDescent="0.25">
      <c r="B473" s="945"/>
    </row>
    <row r="474" spans="2:2" x14ac:dyDescent="0.25">
      <c r="B474" s="945"/>
    </row>
    <row r="475" spans="2:2" x14ac:dyDescent="0.25">
      <c r="B475" s="945"/>
    </row>
    <row r="476" spans="2:2" x14ac:dyDescent="0.25">
      <c r="B476" s="945"/>
    </row>
    <row r="477" spans="2:2" x14ac:dyDescent="0.25">
      <c r="B477" s="945"/>
    </row>
    <row r="478" spans="2:2" x14ac:dyDescent="0.25">
      <c r="B478" s="945"/>
    </row>
    <row r="479" spans="2:2" x14ac:dyDescent="0.25">
      <c r="B479" s="945"/>
    </row>
    <row r="480" spans="2:2" x14ac:dyDescent="0.25">
      <c r="B480" s="945"/>
    </row>
    <row r="481" spans="2:2" x14ac:dyDescent="0.25">
      <c r="B481" s="945"/>
    </row>
    <row r="482" spans="2:2" x14ac:dyDescent="0.25">
      <c r="B482" s="945"/>
    </row>
    <row r="483" spans="2:2" x14ac:dyDescent="0.25">
      <c r="B483" s="945"/>
    </row>
    <row r="484" spans="2:2" x14ac:dyDescent="0.25">
      <c r="B484" s="945"/>
    </row>
    <row r="485" spans="2:2" x14ac:dyDescent="0.25">
      <c r="B485" s="945"/>
    </row>
    <row r="486" spans="2:2" x14ac:dyDescent="0.25">
      <c r="B486" s="945"/>
    </row>
    <row r="487" spans="2:2" x14ac:dyDescent="0.25">
      <c r="B487" s="945"/>
    </row>
    <row r="488" spans="2:2" x14ac:dyDescent="0.25">
      <c r="B488" s="945"/>
    </row>
    <row r="489" spans="2:2" x14ac:dyDescent="0.25">
      <c r="B489" s="945"/>
    </row>
    <row r="490" spans="2:2" x14ac:dyDescent="0.25">
      <c r="B490" s="945"/>
    </row>
    <row r="491" spans="2:2" x14ac:dyDescent="0.25">
      <c r="B491" s="945"/>
    </row>
    <row r="492" spans="2:2" x14ac:dyDescent="0.25">
      <c r="B492" s="945"/>
    </row>
    <row r="493" spans="2:2" x14ac:dyDescent="0.25">
      <c r="B493" s="945"/>
    </row>
    <row r="494" spans="2:2" x14ac:dyDescent="0.25">
      <c r="B494" s="945"/>
    </row>
    <row r="495" spans="2:2" x14ac:dyDescent="0.25">
      <c r="B495" s="945"/>
    </row>
    <row r="496" spans="2:2" x14ac:dyDescent="0.25">
      <c r="B496" s="945"/>
    </row>
    <row r="497" spans="2:2" x14ac:dyDescent="0.25">
      <c r="B497" s="945"/>
    </row>
    <row r="498" spans="2:2" x14ac:dyDescent="0.25">
      <c r="B498" s="945"/>
    </row>
  </sheetData>
  <mergeCells count="6">
    <mergeCell ref="A2:B2"/>
    <mergeCell ref="A3:N3"/>
    <mergeCell ref="A4:N4"/>
    <mergeCell ref="C6:F6"/>
    <mergeCell ref="G6:J6"/>
    <mergeCell ref="K6:N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R879"/>
  <sheetViews>
    <sheetView workbookViewId="0"/>
  </sheetViews>
  <sheetFormatPr defaultColWidth="9.33203125" defaultRowHeight="13.2" x14ac:dyDescent="0.3"/>
  <cols>
    <col min="1" max="1" width="4.88671875" style="952" customWidth="1"/>
    <col min="2" max="2" width="44.44140625" style="950" customWidth="1"/>
    <col min="3" max="3" width="56.44140625" style="950" customWidth="1"/>
    <col min="4" max="4" width="17.44140625" style="951" customWidth="1"/>
    <col min="5" max="5" width="17.109375" style="951" customWidth="1"/>
    <col min="6" max="16384" width="9.33203125" style="952"/>
  </cols>
  <sheetData>
    <row r="1" spans="1:10" ht="13.5" customHeight="1" x14ac:dyDescent="0.3">
      <c r="A1" s="949"/>
    </row>
    <row r="2" spans="1:10" x14ac:dyDescent="0.3">
      <c r="A2" s="953" t="s">
        <v>901</v>
      </c>
      <c r="B2" s="953"/>
      <c r="C2" s="953"/>
      <c r="D2" s="953"/>
      <c r="E2" s="953"/>
    </row>
    <row r="3" spans="1:10" ht="21" customHeight="1" x14ac:dyDescent="0.3">
      <c r="A3" s="953" t="s">
        <v>902</v>
      </c>
      <c r="B3" s="953"/>
      <c r="C3" s="953"/>
      <c r="D3" s="953"/>
      <c r="E3" s="953"/>
    </row>
    <row r="4" spans="1:10" ht="21" customHeight="1" thickBot="1" x14ac:dyDescent="0.35">
      <c r="B4" s="954"/>
    </row>
    <row r="5" spans="1:10" s="957" customFormat="1" ht="41.4" x14ac:dyDescent="0.3">
      <c r="A5" s="955" t="s">
        <v>903</v>
      </c>
      <c r="B5" s="955" t="s">
        <v>904</v>
      </c>
      <c r="C5" s="955" t="s">
        <v>905</v>
      </c>
      <c r="D5" s="956" t="s">
        <v>906</v>
      </c>
      <c r="E5" s="956" t="s">
        <v>907</v>
      </c>
    </row>
    <row r="6" spans="1:10" ht="26.4" x14ac:dyDescent="0.3">
      <c r="A6" s="958">
        <v>1</v>
      </c>
      <c r="B6" s="959" t="s">
        <v>908</v>
      </c>
      <c r="C6" s="960" t="s">
        <v>909</v>
      </c>
      <c r="D6" s="961">
        <v>200000</v>
      </c>
      <c r="E6" s="962">
        <v>200000</v>
      </c>
    </row>
    <row r="7" spans="1:10" ht="26.4" x14ac:dyDescent="0.3">
      <c r="A7" s="963">
        <v>2</v>
      </c>
      <c r="B7" s="959" t="s">
        <v>910</v>
      </c>
      <c r="C7" s="960" t="s">
        <v>911</v>
      </c>
      <c r="D7" s="961">
        <v>100000</v>
      </c>
      <c r="E7" s="962">
        <v>100000</v>
      </c>
    </row>
    <row r="8" spans="1:10" ht="26.4" x14ac:dyDescent="0.3">
      <c r="A8" s="963">
        <v>3</v>
      </c>
      <c r="B8" s="959" t="s">
        <v>912</v>
      </c>
      <c r="C8" s="960" t="s">
        <v>913</v>
      </c>
      <c r="D8" s="961">
        <v>100000</v>
      </c>
      <c r="E8" s="964">
        <v>100000</v>
      </c>
    </row>
    <row r="9" spans="1:10" ht="26.4" x14ac:dyDescent="0.3">
      <c r="A9" s="963">
        <v>4</v>
      </c>
      <c r="B9" s="959" t="s">
        <v>914</v>
      </c>
      <c r="C9" s="960" t="s">
        <v>915</v>
      </c>
      <c r="D9" s="961">
        <v>89727</v>
      </c>
      <c r="E9" s="962">
        <v>89727</v>
      </c>
    </row>
    <row r="10" spans="1:10" ht="26.4" x14ac:dyDescent="0.3">
      <c r="A10" s="963">
        <v>5</v>
      </c>
      <c r="B10" s="959" t="s">
        <v>916</v>
      </c>
      <c r="C10" s="960" t="s">
        <v>917</v>
      </c>
      <c r="D10" s="961">
        <v>80000</v>
      </c>
      <c r="E10" s="964">
        <v>80000</v>
      </c>
    </row>
    <row r="11" spans="1:10" ht="26.4" x14ac:dyDescent="0.3">
      <c r="A11" s="963">
        <v>6</v>
      </c>
      <c r="B11" s="959" t="s">
        <v>918</v>
      </c>
      <c r="C11" s="960" t="s">
        <v>919</v>
      </c>
      <c r="D11" s="961">
        <v>80000</v>
      </c>
      <c r="E11" s="964">
        <v>80000</v>
      </c>
    </row>
    <row r="12" spans="1:10" s="965" customFormat="1" ht="26.4" x14ac:dyDescent="0.3">
      <c r="A12" s="963">
        <v>7</v>
      </c>
      <c r="B12" s="959" t="s">
        <v>920</v>
      </c>
      <c r="C12" s="960" t="s">
        <v>921</v>
      </c>
      <c r="D12" s="961">
        <v>50000</v>
      </c>
      <c r="E12" s="962">
        <v>50000</v>
      </c>
    </row>
    <row r="13" spans="1:10" ht="26.4" x14ac:dyDescent="0.3">
      <c r="A13" s="963">
        <v>8</v>
      </c>
      <c r="B13" s="959" t="s">
        <v>922</v>
      </c>
      <c r="C13" s="960" t="s">
        <v>923</v>
      </c>
      <c r="D13" s="961">
        <v>40000</v>
      </c>
      <c r="E13" s="964">
        <v>40000</v>
      </c>
    </row>
    <row r="14" spans="1:10" ht="26.4" x14ac:dyDescent="0.3">
      <c r="A14" s="963">
        <v>9</v>
      </c>
      <c r="B14" s="959" t="s">
        <v>924</v>
      </c>
      <c r="C14" s="960" t="s">
        <v>925</v>
      </c>
      <c r="D14" s="961">
        <v>35000</v>
      </c>
      <c r="E14" s="964">
        <v>35000</v>
      </c>
      <c r="F14" s="965"/>
      <c r="G14" s="965"/>
      <c r="H14" s="965"/>
      <c r="I14" s="965"/>
      <c r="J14" s="965"/>
    </row>
    <row r="15" spans="1:10" x14ac:dyDescent="0.3">
      <c r="A15" s="963">
        <v>10</v>
      </c>
      <c r="B15" s="959" t="s">
        <v>926</v>
      </c>
      <c r="C15" s="960" t="s">
        <v>927</v>
      </c>
      <c r="D15" s="961">
        <v>30000</v>
      </c>
      <c r="E15" s="962">
        <v>0</v>
      </c>
      <c r="F15" s="965"/>
      <c r="G15" s="965"/>
      <c r="H15" s="965"/>
      <c r="I15" s="965"/>
      <c r="J15" s="965"/>
    </row>
    <row r="16" spans="1:10" ht="26.4" x14ac:dyDescent="0.3">
      <c r="A16" s="963">
        <v>11</v>
      </c>
      <c r="B16" s="959" t="s">
        <v>928</v>
      </c>
      <c r="C16" s="960" t="s">
        <v>929</v>
      </c>
      <c r="D16" s="961">
        <v>30000</v>
      </c>
      <c r="E16" s="964">
        <v>30000</v>
      </c>
      <c r="F16" s="965"/>
      <c r="G16" s="965"/>
      <c r="H16" s="965"/>
      <c r="I16" s="965"/>
      <c r="J16" s="965"/>
    </row>
    <row r="17" spans="1:408" ht="26.4" x14ac:dyDescent="0.3">
      <c r="A17" s="963">
        <v>12</v>
      </c>
      <c r="B17" s="959" t="s">
        <v>930</v>
      </c>
      <c r="C17" s="960" t="s">
        <v>931</v>
      </c>
      <c r="D17" s="961">
        <v>30000</v>
      </c>
      <c r="E17" s="964">
        <v>30000</v>
      </c>
      <c r="F17" s="965"/>
      <c r="G17" s="965"/>
      <c r="H17" s="965"/>
      <c r="I17" s="965"/>
      <c r="J17" s="965"/>
    </row>
    <row r="18" spans="1:408" s="966" customFormat="1" ht="27" thickBot="1" x14ac:dyDescent="0.35">
      <c r="A18" s="963">
        <v>13</v>
      </c>
      <c r="B18" s="959" t="s">
        <v>932</v>
      </c>
      <c r="C18" s="960" t="s">
        <v>933</v>
      </c>
      <c r="D18" s="961">
        <v>30000</v>
      </c>
      <c r="E18" s="964">
        <v>30000</v>
      </c>
      <c r="F18" s="965"/>
      <c r="G18" s="965"/>
      <c r="H18" s="965"/>
      <c r="I18" s="965"/>
      <c r="J18" s="965"/>
      <c r="K18" s="965"/>
      <c r="L18" s="965"/>
      <c r="M18" s="965"/>
      <c r="N18" s="965"/>
      <c r="O18" s="965"/>
      <c r="P18" s="965"/>
      <c r="Q18" s="965"/>
      <c r="R18" s="965"/>
      <c r="S18" s="965"/>
      <c r="T18" s="965"/>
      <c r="U18" s="965"/>
      <c r="V18" s="965"/>
      <c r="W18" s="965"/>
      <c r="X18" s="965"/>
      <c r="Y18" s="965"/>
      <c r="Z18" s="965"/>
      <c r="AA18" s="965"/>
      <c r="AB18" s="965"/>
      <c r="AC18" s="965"/>
      <c r="AD18" s="965"/>
      <c r="AE18" s="965"/>
      <c r="AF18" s="965"/>
      <c r="AG18" s="965"/>
      <c r="AH18" s="965"/>
      <c r="AI18" s="965"/>
      <c r="AJ18" s="965"/>
      <c r="AK18" s="965"/>
      <c r="AL18" s="965"/>
      <c r="AM18" s="965"/>
      <c r="AN18" s="965"/>
      <c r="AO18" s="965"/>
      <c r="AP18" s="965"/>
      <c r="AQ18" s="965"/>
      <c r="AR18" s="965"/>
      <c r="AS18" s="965"/>
      <c r="AT18" s="965"/>
      <c r="AU18" s="965"/>
      <c r="AV18" s="965"/>
      <c r="AW18" s="965"/>
      <c r="AX18" s="965"/>
      <c r="AY18" s="965"/>
      <c r="AZ18" s="965"/>
      <c r="BA18" s="965"/>
      <c r="BB18" s="965"/>
      <c r="BC18" s="965"/>
      <c r="BD18" s="965"/>
      <c r="BE18" s="965"/>
      <c r="BF18" s="965"/>
      <c r="BG18" s="965"/>
      <c r="BH18" s="965"/>
      <c r="BI18" s="965"/>
      <c r="BJ18" s="965"/>
      <c r="BK18" s="965"/>
      <c r="BL18" s="965"/>
      <c r="BM18" s="965"/>
      <c r="BN18" s="965"/>
      <c r="BO18" s="965"/>
      <c r="BP18" s="965"/>
      <c r="BQ18" s="965"/>
      <c r="BR18" s="965"/>
      <c r="BS18" s="965"/>
      <c r="BT18" s="965"/>
      <c r="BU18" s="965"/>
      <c r="BV18" s="965"/>
      <c r="BW18" s="965"/>
      <c r="BX18" s="965"/>
      <c r="BY18" s="965"/>
      <c r="BZ18" s="965"/>
      <c r="CA18" s="965"/>
      <c r="CB18" s="965"/>
      <c r="CC18" s="965"/>
      <c r="CD18" s="965"/>
      <c r="CE18" s="965"/>
      <c r="CF18" s="965"/>
      <c r="CG18" s="965"/>
      <c r="CH18" s="965"/>
      <c r="CI18" s="965"/>
      <c r="CJ18" s="965"/>
      <c r="CK18" s="965"/>
      <c r="CL18" s="965"/>
      <c r="CM18" s="965"/>
      <c r="CN18" s="965"/>
      <c r="CO18" s="965"/>
      <c r="CP18" s="965"/>
      <c r="CQ18" s="965"/>
      <c r="CR18" s="965"/>
      <c r="CS18" s="965"/>
      <c r="CT18" s="965"/>
      <c r="CU18" s="965"/>
      <c r="CV18" s="965"/>
      <c r="CW18" s="965"/>
      <c r="CX18" s="965"/>
      <c r="CY18" s="965"/>
      <c r="CZ18" s="965"/>
      <c r="DA18" s="965"/>
      <c r="DB18" s="965"/>
      <c r="DC18" s="965"/>
      <c r="DD18" s="965"/>
      <c r="DE18" s="965"/>
      <c r="DF18" s="965"/>
      <c r="DG18" s="965"/>
      <c r="DH18" s="965"/>
      <c r="DI18" s="965"/>
      <c r="DJ18" s="965"/>
      <c r="DK18" s="965"/>
      <c r="DL18" s="965"/>
      <c r="DM18" s="965"/>
      <c r="DN18" s="965"/>
      <c r="DO18" s="965"/>
      <c r="DP18" s="965"/>
      <c r="DQ18" s="965"/>
      <c r="DR18" s="965"/>
      <c r="DS18" s="965"/>
      <c r="DT18" s="965"/>
      <c r="DU18" s="965"/>
      <c r="DV18" s="965"/>
      <c r="DW18" s="965"/>
      <c r="DX18" s="965"/>
      <c r="DY18" s="965"/>
      <c r="DZ18" s="965"/>
      <c r="EA18" s="965"/>
      <c r="EB18" s="965"/>
      <c r="EC18" s="965"/>
      <c r="ED18" s="965"/>
      <c r="EE18" s="965"/>
      <c r="EF18" s="965"/>
      <c r="EG18" s="965"/>
      <c r="EH18" s="965"/>
      <c r="EI18" s="965"/>
      <c r="EJ18" s="965"/>
      <c r="EK18" s="965"/>
      <c r="EL18" s="965"/>
      <c r="EM18" s="965"/>
      <c r="EN18" s="965"/>
      <c r="EO18" s="965"/>
      <c r="EP18" s="965"/>
      <c r="EQ18" s="965"/>
      <c r="ER18" s="965"/>
      <c r="ES18" s="965"/>
      <c r="ET18" s="965"/>
      <c r="EU18" s="965"/>
      <c r="EV18" s="965"/>
      <c r="EW18" s="965"/>
      <c r="EX18" s="965"/>
      <c r="EY18" s="965"/>
      <c r="EZ18" s="965"/>
      <c r="FA18" s="965"/>
      <c r="FB18" s="965"/>
      <c r="FC18" s="965"/>
      <c r="FD18" s="965"/>
      <c r="FE18" s="965"/>
      <c r="FF18" s="965"/>
      <c r="FG18" s="965"/>
      <c r="FH18" s="965"/>
      <c r="FI18" s="965"/>
      <c r="FJ18" s="965"/>
      <c r="FK18" s="965"/>
      <c r="FL18" s="965"/>
      <c r="FM18" s="965"/>
      <c r="FN18" s="965"/>
      <c r="FO18" s="965"/>
      <c r="FP18" s="965"/>
      <c r="FQ18" s="965"/>
      <c r="FR18" s="965"/>
      <c r="FS18" s="965"/>
      <c r="FT18" s="965"/>
      <c r="FU18" s="965"/>
      <c r="FV18" s="965"/>
      <c r="FW18" s="965"/>
      <c r="FX18" s="965"/>
      <c r="FY18" s="965"/>
      <c r="FZ18" s="965"/>
      <c r="GA18" s="965"/>
      <c r="GB18" s="965"/>
      <c r="GC18" s="965"/>
      <c r="GD18" s="965"/>
      <c r="GE18" s="965"/>
      <c r="GF18" s="965"/>
      <c r="GG18" s="965"/>
      <c r="GH18" s="965"/>
      <c r="GI18" s="965"/>
      <c r="GJ18" s="965"/>
      <c r="GK18" s="965"/>
      <c r="GL18" s="965"/>
      <c r="GM18" s="965"/>
      <c r="GN18" s="965"/>
      <c r="GO18" s="965"/>
      <c r="GP18" s="965"/>
      <c r="GQ18" s="965"/>
      <c r="GR18" s="965"/>
      <c r="GS18" s="965"/>
      <c r="GT18" s="965"/>
      <c r="GU18" s="965"/>
      <c r="GV18" s="965"/>
      <c r="GW18" s="965"/>
      <c r="GX18" s="965"/>
      <c r="GY18" s="965"/>
      <c r="GZ18" s="965"/>
      <c r="HA18" s="965"/>
      <c r="HB18" s="965"/>
      <c r="HC18" s="965"/>
      <c r="HD18" s="965"/>
      <c r="HE18" s="965"/>
      <c r="HF18" s="965"/>
      <c r="HG18" s="965"/>
      <c r="HH18" s="965"/>
      <c r="HI18" s="965"/>
      <c r="HJ18" s="965"/>
      <c r="HK18" s="965"/>
      <c r="HL18" s="965"/>
      <c r="HM18" s="965"/>
      <c r="HN18" s="965"/>
      <c r="HO18" s="965"/>
      <c r="HP18" s="965"/>
      <c r="HQ18" s="965"/>
      <c r="HR18" s="965"/>
      <c r="HS18" s="965"/>
      <c r="HT18" s="965"/>
      <c r="HU18" s="965"/>
      <c r="HV18" s="965"/>
      <c r="HW18" s="965"/>
      <c r="HX18" s="965"/>
      <c r="HY18" s="965"/>
      <c r="HZ18" s="965"/>
      <c r="IA18" s="965"/>
      <c r="IB18" s="965"/>
      <c r="IC18" s="965"/>
      <c r="ID18" s="965"/>
      <c r="IE18" s="965"/>
      <c r="IF18" s="965"/>
      <c r="IG18" s="965"/>
      <c r="IH18" s="965"/>
      <c r="II18" s="965"/>
      <c r="IJ18" s="965"/>
      <c r="IK18" s="965"/>
      <c r="IL18" s="965"/>
      <c r="IM18" s="965"/>
      <c r="IN18" s="965"/>
      <c r="IO18" s="965"/>
      <c r="IP18" s="965"/>
      <c r="IQ18" s="965"/>
      <c r="IR18" s="965"/>
      <c r="IS18" s="965"/>
      <c r="IT18" s="965"/>
      <c r="IU18" s="965"/>
      <c r="IV18" s="965"/>
      <c r="IW18" s="965"/>
      <c r="IX18" s="965"/>
      <c r="IY18" s="965"/>
      <c r="IZ18" s="965"/>
      <c r="JA18" s="965"/>
      <c r="JB18" s="965"/>
      <c r="JC18" s="965"/>
      <c r="JD18" s="965"/>
      <c r="JE18" s="965"/>
      <c r="JF18" s="965"/>
      <c r="JG18" s="965"/>
      <c r="JH18" s="965"/>
      <c r="JI18" s="965"/>
      <c r="JJ18" s="965"/>
      <c r="JK18" s="965"/>
      <c r="JL18" s="965"/>
      <c r="JM18" s="965"/>
      <c r="JN18" s="965"/>
      <c r="JO18" s="965"/>
      <c r="JP18" s="965"/>
      <c r="JQ18" s="965"/>
      <c r="JR18" s="965"/>
      <c r="JS18" s="965"/>
      <c r="JT18" s="965"/>
      <c r="JU18" s="965"/>
      <c r="JV18" s="965"/>
      <c r="JW18" s="965"/>
      <c r="JX18" s="965"/>
      <c r="JY18" s="965"/>
      <c r="JZ18" s="965"/>
      <c r="KA18" s="965"/>
      <c r="KB18" s="965"/>
      <c r="KC18" s="965"/>
      <c r="KD18" s="965"/>
      <c r="KE18" s="965"/>
      <c r="KF18" s="965"/>
      <c r="KG18" s="965"/>
      <c r="KH18" s="965"/>
      <c r="KI18" s="965"/>
      <c r="KJ18" s="965"/>
      <c r="KK18" s="965"/>
      <c r="KL18" s="965"/>
      <c r="KM18" s="965"/>
      <c r="KN18" s="965"/>
      <c r="KO18" s="965"/>
      <c r="KP18" s="965"/>
      <c r="KQ18" s="965"/>
      <c r="KR18" s="965"/>
      <c r="KS18" s="965"/>
      <c r="KT18" s="965"/>
      <c r="KU18" s="965"/>
      <c r="KV18" s="965"/>
      <c r="KW18" s="965"/>
      <c r="KX18" s="965"/>
      <c r="KY18" s="965"/>
      <c r="KZ18" s="965"/>
      <c r="LA18" s="965"/>
      <c r="LB18" s="965"/>
      <c r="LC18" s="965"/>
      <c r="LD18" s="965"/>
      <c r="LE18" s="965"/>
      <c r="LF18" s="965"/>
      <c r="LG18" s="965"/>
      <c r="LH18" s="965"/>
      <c r="LI18" s="965"/>
      <c r="LJ18" s="965"/>
      <c r="LK18" s="965"/>
      <c r="LL18" s="965"/>
      <c r="LM18" s="965"/>
      <c r="LN18" s="965"/>
      <c r="LO18" s="965"/>
      <c r="LP18" s="965"/>
      <c r="LQ18" s="965"/>
      <c r="LR18" s="965"/>
      <c r="LS18" s="965"/>
      <c r="LT18" s="965"/>
      <c r="LU18" s="965"/>
      <c r="LV18" s="965"/>
      <c r="LW18" s="965"/>
      <c r="LX18" s="965"/>
      <c r="LY18" s="965"/>
      <c r="LZ18" s="965"/>
      <c r="MA18" s="965"/>
      <c r="MB18" s="965"/>
      <c r="MC18" s="965"/>
      <c r="MD18" s="965"/>
      <c r="ME18" s="965"/>
      <c r="MF18" s="965"/>
      <c r="MG18" s="965"/>
      <c r="MH18" s="965"/>
      <c r="MI18" s="965"/>
      <c r="MJ18" s="965"/>
      <c r="MK18" s="965"/>
      <c r="ML18" s="965"/>
      <c r="MM18" s="965"/>
      <c r="MN18" s="965"/>
      <c r="MO18" s="965"/>
      <c r="MP18" s="965"/>
      <c r="MQ18" s="965"/>
      <c r="MR18" s="965"/>
      <c r="MS18" s="965"/>
      <c r="MT18" s="965"/>
      <c r="MU18" s="965"/>
      <c r="MV18" s="965"/>
      <c r="MW18" s="965"/>
      <c r="MX18" s="965"/>
      <c r="MY18" s="965"/>
      <c r="MZ18" s="965"/>
      <c r="NA18" s="965"/>
      <c r="NB18" s="965"/>
      <c r="NC18" s="965"/>
      <c r="ND18" s="965"/>
      <c r="NE18" s="965"/>
      <c r="NF18" s="965"/>
      <c r="NG18" s="965"/>
      <c r="NH18" s="965"/>
      <c r="NI18" s="965"/>
      <c r="NJ18" s="965"/>
      <c r="NK18" s="965"/>
      <c r="NL18" s="965"/>
      <c r="NM18" s="965"/>
      <c r="NN18" s="965"/>
      <c r="NO18" s="965"/>
      <c r="NP18" s="965"/>
      <c r="NQ18" s="965"/>
      <c r="NR18" s="965"/>
      <c r="NS18" s="965"/>
      <c r="NT18" s="965"/>
      <c r="NU18" s="965"/>
      <c r="NV18" s="965"/>
      <c r="NW18" s="965"/>
      <c r="NX18" s="965"/>
      <c r="NY18" s="965"/>
      <c r="NZ18" s="965"/>
      <c r="OA18" s="965"/>
      <c r="OB18" s="965"/>
      <c r="OC18" s="965"/>
      <c r="OD18" s="965"/>
      <c r="OE18" s="965"/>
      <c r="OF18" s="965"/>
      <c r="OG18" s="965"/>
      <c r="OH18" s="965"/>
      <c r="OI18" s="965"/>
      <c r="OJ18" s="965"/>
      <c r="OK18" s="965"/>
      <c r="OL18" s="965"/>
      <c r="OM18" s="965"/>
      <c r="ON18" s="965"/>
      <c r="OO18" s="965"/>
      <c r="OP18" s="965"/>
      <c r="OQ18" s="965"/>
      <c r="OR18" s="965"/>
    </row>
    <row r="19" spans="1:408" ht="26.25" customHeight="1" x14ac:dyDescent="0.3">
      <c r="A19" s="963">
        <v>14</v>
      </c>
      <c r="B19" s="959" t="s">
        <v>934</v>
      </c>
      <c r="C19" s="960" t="s">
        <v>935</v>
      </c>
      <c r="D19" s="961">
        <v>29990.400000000001</v>
      </c>
      <c r="E19" s="962">
        <v>28978.22</v>
      </c>
    </row>
    <row r="20" spans="1:408" ht="19.5" customHeight="1" x14ac:dyDescent="0.3">
      <c r="A20" s="963">
        <v>15</v>
      </c>
      <c r="B20" s="959" t="s">
        <v>936</v>
      </c>
      <c r="C20" s="960" t="s">
        <v>937</v>
      </c>
      <c r="D20" s="961">
        <v>29004</v>
      </c>
      <c r="E20" s="962">
        <v>29004</v>
      </c>
    </row>
    <row r="21" spans="1:408" ht="36" customHeight="1" x14ac:dyDescent="0.3">
      <c r="A21" s="963">
        <v>16</v>
      </c>
      <c r="B21" s="959" t="s">
        <v>938</v>
      </c>
      <c r="C21" s="960" t="s">
        <v>939</v>
      </c>
      <c r="D21" s="961">
        <v>28000</v>
      </c>
      <c r="E21" s="964">
        <v>28000</v>
      </c>
    </row>
    <row r="22" spans="1:408" ht="25.5" customHeight="1" x14ac:dyDescent="0.3">
      <c r="A22" s="963">
        <v>17</v>
      </c>
      <c r="B22" s="959" t="s">
        <v>940</v>
      </c>
      <c r="C22" s="960" t="s">
        <v>941</v>
      </c>
      <c r="D22" s="961">
        <v>25000</v>
      </c>
      <c r="E22" s="964">
        <v>25000</v>
      </c>
    </row>
    <row r="23" spans="1:408" ht="24.75" customHeight="1" x14ac:dyDescent="0.3">
      <c r="A23" s="963">
        <v>18</v>
      </c>
      <c r="B23" s="959" t="s">
        <v>942</v>
      </c>
      <c r="C23" s="960" t="s">
        <v>943</v>
      </c>
      <c r="D23" s="961">
        <v>20000</v>
      </c>
      <c r="E23" s="962">
        <v>20000</v>
      </c>
    </row>
    <row r="24" spans="1:408" ht="32.25" customHeight="1" x14ac:dyDescent="0.3">
      <c r="A24" s="963">
        <v>19</v>
      </c>
      <c r="B24" s="959" t="s">
        <v>944</v>
      </c>
      <c r="C24" s="960" t="s">
        <v>945</v>
      </c>
      <c r="D24" s="961">
        <v>14500</v>
      </c>
      <c r="E24" s="964">
        <v>14500</v>
      </c>
    </row>
    <row r="25" spans="1:408" ht="26.4" x14ac:dyDescent="0.3">
      <c r="A25" s="963">
        <v>20</v>
      </c>
      <c r="B25" s="959" t="s">
        <v>946</v>
      </c>
      <c r="C25" s="960" t="s">
        <v>947</v>
      </c>
      <c r="D25" s="961">
        <v>12500</v>
      </c>
      <c r="E25" s="962">
        <v>12500</v>
      </c>
    </row>
    <row r="26" spans="1:408" ht="26.4" x14ac:dyDescent="0.3">
      <c r="A26" s="963">
        <v>21</v>
      </c>
      <c r="B26" s="959" t="s">
        <v>948</v>
      </c>
      <c r="C26" s="960" t="s">
        <v>949</v>
      </c>
      <c r="D26" s="961">
        <v>10000</v>
      </c>
      <c r="E26" s="962">
        <v>10000</v>
      </c>
    </row>
    <row r="27" spans="1:408" ht="39.6" x14ac:dyDescent="0.3">
      <c r="A27" s="963">
        <v>22</v>
      </c>
      <c r="B27" s="959" t="s">
        <v>950</v>
      </c>
      <c r="C27" s="960" t="s">
        <v>951</v>
      </c>
      <c r="D27" s="961">
        <v>10000</v>
      </c>
      <c r="E27" s="962">
        <v>10000</v>
      </c>
    </row>
    <row r="28" spans="1:408" ht="26.4" x14ac:dyDescent="0.3">
      <c r="A28" s="963">
        <v>23</v>
      </c>
      <c r="B28" s="959" t="s">
        <v>952</v>
      </c>
      <c r="C28" s="960" t="s">
        <v>953</v>
      </c>
      <c r="D28" s="961">
        <v>10000</v>
      </c>
      <c r="E28" s="962">
        <v>10000</v>
      </c>
    </row>
    <row r="29" spans="1:408" ht="26.4" x14ac:dyDescent="0.3">
      <c r="A29" s="963">
        <v>24</v>
      </c>
      <c r="B29" s="959" t="s">
        <v>954</v>
      </c>
      <c r="C29" s="960" t="s">
        <v>955</v>
      </c>
      <c r="D29" s="961">
        <v>10000</v>
      </c>
      <c r="E29" s="962">
        <v>10000</v>
      </c>
    </row>
    <row r="30" spans="1:408" ht="26.4" x14ac:dyDescent="0.3">
      <c r="A30" s="963">
        <v>25</v>
      </c>
      <c r="B30" s="959" t="s">
        <v>956</v>
      </c>
      <c r="C30" s="960" t="s">
        <v>957</v>
      </c>
      <c r="D30" s="961">
        <v>10000</v>
      </c>
      <c r="E30" s="962">
        <v>10000</v>
      </c>
    </row>
    <row r="31" spans="1:408" ht="26.4" x14ac:dyDescent="0.3">
      <c r="A31" s="963">
        <v>26</v>
      </c>
      <c r="B31" s="959" t="s">
        <v>958</v>
      </c>
      <c r="C31" s="960" t="s">
        <v>959</v>
      </c>
      <c r="D31" s="961">
        <v>10000</v>
      </c>
      <c r="E31" s="962">
        <v>10000</v>
      </c>
    </row>
    <row r="32" spans="1:408" ht="26.4" x14ac:dyDescent="0.3">
      <c r="A32" s="963">
        <v>27</v>
      </c>
      <c r="B32" s="959" t="s">
        <v>960</v>
      </c>
      <c r="C32" s="960" t="s">
        <v>961</v>
      </c>
      <c r="D32" s="961">
        <v>10000</v>
      </c>
      <c r="E32" s="962">
        <v>10000</v>
      </c>
    </row>
    <row r="33" spans="1:5" ht="27.75" customHeight="1" x14ac:dyDescent="0.3">
      <c r="A33" s="963">
        <v>28</v>
      </c>
      <c r="B33" s="959" t="s">
        <v>962</v>
      </c>
      <c r="C33" s="960" t="s">
        <v>963</v>
      </c>
      <c r="D33" s="961">
        <v>10000</v>
      </c>
      <c r="E33" s="962">
        <v>10000</v>
      </c>
    </row>
    <row r="34" spans="1:5" ht="21" customHeight="1" x14ac:dyDescent="0.3">
      <c r="A34" s="963">
        <v>29</v>
      </c>
      <c r="B34" s="959" t="s">
        <v>964</v>
      </c>
      <c r="C34" s="960" t="s">
        <v>965</v>
      </c>
      <c r="D34" s="961">
        <v>10000</v>
      </c>
      <c r="E34" s="962">
        <v>10000</v>
      </c>
    </row>
    <row r="35" spans="1:5" ht="27.75" customHeight="1" x14ac:dyDescent="0.3">
      <c r="A35" s="963">
        <v>30</v>
      </c>
      <c r="B35" s="959" t="s">
        <v>966</v>
      </c>
      <c r="C35" s="960" t="s">
        <v>967</v>
      </c>
      <c r="D35" s="961">
        <v>10000</v>
      </c>
      <c r="E35" s="962">
        <v>10000</v>
      </c>
    </row>
    <row r="36" spans="1:5" ht="30.75" customHeight="1" x14ac:dyDescent="0.3">
      <c r="A36" s="963">
        <v>31</v>
      </c>
      <c r="B36" s="959" t="s">
        <v>968</v>
      </c>
      <c r="C36" s="960" t="s">
        <v>969</v>
      </c>
      <c r="D36" s="961">
        <v>10000</v>
      </c>
      <c r="E36" s="962">
        <v>10000</v>
      </c>
    </row>
    <row r="37" spans="1:5" ht="27" customHeight="1" x14ac:dyDescent="0.3">
      <c r="A37" s="963">
        <v>32</v>
      </c>
      <c r="B37" s="959" t="s">
        <v>970</v>
      </c>
      <c r="C37" s="960" t="s">
        <v>971</v>
      </c>
      <c r="D37" s="961">
        <v>10000</v>
      </c>
      <c r="E37" s="962">
        <v>10000</v>
      </c>
    </row>
    <row r="38" spans="1:5" ht="29.25" customHeight="1" x14ac:dyDescent="0.3">
      <c r="A38" s="963">
        <v>33</v>
      </c>
      <c r="B38" s="959" t="s">
        <v>972</v>
      </c>
      <c r="C38" s="960" t="s">
        <v>973</v>
      </c>
      <c r="D38" s="961">
        <v>10000</v>
      </c>
      <c r="E38" s="962">
        <v>10000</v>
      </c>
    </row>
    <row r="39" spans="1:5" ht="26.25" customHeight="1" x14ac:dyDescent="0.3">
      <c r="A39" s="963">
        <v>34</v>
      </c>
      <c r="B39" s="959" t="s">
        <v>974</v>
      </c>
      <c r="C39" s="960" t="s">
        <v>975</v>
      </c>
      <c r="D39" s="961">
        <v>10000</v>
      </c>
      <c r="E39" s="962">
        <v>10000</v>
      </c>
    </row>
    <row r="40" spans="1:5" ht="26.4" x14ac:dyDescent="0.3">
      <c r="A40" s="963">
        <v>35</v>
      </c>
      <c r="B40" s="959" t="s">
        <v>942</v>
      </c>
      <c r="C40" s="960" t="s">
        <v>976</v>
      </c>
      <c r="D40" s="961">
        <v>10000</v>
      </c>
      <c r="E40" s="962">
        <v>10000</v>
      </c>
    </row>
    <row r="41" spans="1:5" x14ac:dyDescent="0.3">
      <c r="A41" s="963">
        <v>36</v>
      </c>
      <c r="B41" s="959" t="s">
        <v>977</v>
      </c>
      <c r="C41" s="960" t="s">
        <v>978</v>
      </c>
      <c r="D41" s="961">
        <v>10000</v>
      </c>
      <c r="E41" s="962">
        <v>10000</v>
      </c>
    </row>
    <row r="42" spans="1:5" ht="26.4" x14ac:dyDescent="0.3">
      <c r="A42" s="963">
        <v>37</v>
      </c>
      <c r="B42" s="959" t="s">
        <v>979</v>
      </c>
      <c r="C42" s="960" t="s">
        <v>980</v>
      </c>
      <c r="D42" s="961">
        <v>10000</v>
      </c>
      <c r="E42" s="962">
        <v>10000</v>
      </c>
    </row>
    <row r="43" spans="1:5" ht="26.4" x14ac:dyDescent="0.3">
      <c r="A43" s="963">
        <v>38</v>
      </c>
      <c r="B43" s="959" t="s">
        <v>981</v>
      </c>
      <c r="C43" s="960" t="s">
        <v>982</v>
      </c>
      <c r="D43" s="961">
        <v>9996</v>
      </c>
      <c r="E43" s="962">
        <v>9996</v>
      </c>
    </row>
    <row r="44" spans="1:5" ht="26.4" x14ac:dyDescent="0.3">
      <c r="A44" s="963">
        <v>39</v>
      </c>
      <c r="B44" s="959" t="s">
        <v>983</v>
      </c>
      <c r="C44" s="960" t="s">
        <v>984</v>
      </c>
      <c r="D44" s="961">
        <v>9994</v>
      </c>
      <c r="E44" s="962">
        <v>9994</v>
      </c>
    </row>
    <row r="45" spans="1:5" ht="26.4" x14ac:dyDescent="0.3">
      <c r="A45" s="963">
        <v>40</v>
      </c>
      <c r="B45" s="959" t="s">
        <v>985</v>
      </c>
      <c r="C45" s="960" t="s">
        <v>986</v>
      </c>
      <c r="D45" s="961">
        <v>9983</v>
      </c>
      <c r="E45" s="962">
        <v>9983</v>
      </c>
    </row>
    <row r="46" spans="1:5" x14ac:dyDescent="0.3">
      <c r="A46" s="963">
        <v>41</v>
      </c>
      <c r="B46" s="959" t="s">
        <v>987</v>
      </c>
      <c r="C46" s="960" t="s">
        <v>988</v>
      </c>
      <c r="D46" s="961">
        <v>9980</v>
      </c>
      <c r="E46" s="962">
        <v>9980</v>
      </c>
    </row>
    <row r="47" spans="1:5" ht="30" customHeight="1" x14ac:dyDescent="0.3">
      <c r="A47" s="963">
        <v>42</v>
      </c>
      <c r="B47" s="959" t="s">
        <v>989</v>
      </c>
      <c r="C47" s="960" t="s">
        <v>990</v>
      </c>
      <c r="D47" s="961">
        <v>9972</v>
      </c>
      <c r="E47" s="962">
        <v>9972</v>
      </c>
    </row>
    <row r="48" spans="1:5" ht="26.4" x14ac:dyDescent="0.3">
      <c r="A48" s="963">
        <v>43</v>
      </c>
      <c r="B48" s="959" t="s">
        <v>991</v>
      </c>
      <c r="C48" s="960" t="s">
        <v>992</v>
      </c>
      <c r="D48" s="961">
        <v>9964</v>
      </c>
      <c r="E48" s="962">
        <v>9964</v>
      </c>
    </row>
    <row r="49" spans="1:5" ht="39.6" x14ac:dyDescent="0.3">
      <c r="A49" s="963">
        <v>44</v>
      </c>
      <c r="B49" s="959" t="s">
        <v>993</v>
      </c>
      <c r="C49" s="960" t="s">
        <v>994</v>
      </c>
      <c r="D49" s="961">
        <v>9954</v>
      </c>
      <c r="E49" s="962">
        <v>9954</v>
      </c>
    </row>
    <row r="50" spans="1:5" x14ac:dyDescent="0.3">
      <c r="A50" s="963">
        <v>45</v>
      </c>
      <c r="B50" s="959" t="s">
        <v>995</v>
      </c>
      <c r="C50" s="960" t="s">
        <v>996</v>
      </c>
      <c r="D50" s="961">
        <v>9945</v>
      </c>
      <c r="E50" s="962">
        <v>9945</v>
      </c>
    </row>
    <row r="51" spans="1:5" x14ac:dyDescent="0.3">
      <c r="A51" s="963">
        <v>46</v>
      </c>
      <c r="B51" s="959" t="s">
        <v>997</v>
      </c>
      <c r="C51" s="960" t="s">
        <v>998</v>
      </c>
      <c r="D51" s="961">
        <v>9943</v>
      </c>
      <c r="E51" s="962">
        <v>9943</v>
      </c>
    </row>
    <row r="52" spans="1:5" ht="30" customHeight="1" x14ac:dyDescent="0.3">
      <c r="A52" s="963">
        <v>47</v>
      </c>
      <c r="B52" s="959" t="s">
        <v>999</v>
      </c>
      <c r="C52" s="960" t="s">
        <v>1000</v>
      </c>
      <c r="D52" s="961">
        <v>9925</v>
      </c>
      <c r="E52" s="962">
        <v>9925</v>
      </c>
    </row>
    <row r="53" spans="1:5" ht="31.5" customHeight="1" x14ac:dyDescent="0.3">
      <c r="A53" s="963">
        <v>48</v>
      </c>
      <c r="B53" s="959" t="s">
        <v>1001</v>
      </c>
      <c r="C53" s="960" t="s">
        <v>1002</v>
      </c>
      <c r="D53" s="961">
        <v>9860</v>
      </c>
      <c r="E53" s="962">
        <v>9860</v>
      </c>
    </row>
    <row r="54" spans="1:5" ht="27.75" customHeight="1" x14ac:dyDescent="0.3">
      <c r="A54" s="963">
        <v>49</v>
      </c>
      <c r="B54" s="959" t="s">
        <v>1003</v>
      </c>
      <c r="C54" s="960" t="s">
        <v>1004</v>
      </c>
      <c r="D54" s="961">
        <v>9822</v>
      </c>
      <c r="E54" s="962">
        <v>9822</v>
      </c>
    </row>
    <row r="55" spans="1:5" x14ac:dyDescent="0.3">
      <c r="A55" s="963">
        <v>50</v>
      </c>
      <c r="B55" s="959" t="s">
        <v>1005</v>
      </c>
      <c r="C55" s="960" t="s">
        <v>1006</v>
      </c>
      <c r="D55" s="961">
        <v>9777</v>
      </c>
      <c r="E55" s="962">
        <v>9777</v>
      </c>
    </row>
    <row r="56" spans="1:5" ht="26.4" x14ac:dyDescent="0.3">
      <c r="A56" s="963">
        <v>51</v>
      </c>
      <c r="B56" s="959" t="s">
        <v>1007</v>
      </c>
      <c r="C56" s="960" t="s">
        <v>1008</v>
      </c>
      <c r="D56" s="961">
        <v>9724</v>
      </c>
      <c r="E56" s="962">
        <v>9724</v>
      </c>
    </row>
    <row r="57" spans="1:5" ht="26.4" x14ac:dyDescent="0.3">
      <c r="A57" s="963">
        <v>52</v>
      </c>
      <c r="B57" s="959" t="s">
        <v>1009</v>
      </c>
      <c r="C57" s="960" t="s">
        <v>1010</v>
      </c>
      <c r="D57" s="961">
        <v>9650</v>
      </c>
      <c r="E57" s="962">
        <v>9650</v>
      </c>
    </row>
    <row r="58" spans="1:5" ht="26.4" x14ac:dyDescent="0.3">
      <c r="A58" s="963">
        <v>53</v>
      </c>
      <c r="B58" s="959" t="s">
        <v>1011</v>
      </c>
      <c r="C58" s="960" t="s">
        <v>1012</v>
      </c>
      <c r="D58" s="961">
        <v>9600</v>
      </c>
      <c r="E58" s="962">
        <v>9600</v>
      </c>
    </row>
    <row r="59" spans="1:5" ht="39.6" x14ac:dyDescent="0.3">
      <c r="A59" s="963">
        <v>54</v>
      </c>
      <c r="B59" s="959" t="s">
        <v>960</v>
      </c>
      <c r="C59" s="960" t="s">
        <v>1013</v>
      </c>
      <c r="D59" s="961">
        <v>9300</v>
      </c>
      <c r="E59" s="962">
        <v>9300</v>
      </c>
    </row>
    <row r="60" spans="1:5" x14ac:dyDescent="0.3">
      <c r="A60" s="963">
        <v>55</v>
      </c>
      <c r="B60" s="959" t="s">
        <v>1014</v>
      </c>
      <c r="C60" s="960" t="s">
        <v>1015</v>
      </c>
      <c r="D60" s="961">
        <v>8900</v>
      </c>
      <c r="E60" s="962">
        <v>8900</v>
      </c>
    </row>
    <row r="61" spans="1:5" x14ac:dyDescent="0.3">
      <c r="A61" s="963">
        <v>56</v>
      </c>
      <c r="B61" s="959" t="s">
        <v>1016</v>
      </c>
      <c r="C61" s="960" t="s">
        <v>1017</v>
      </c>
      <c r="D61" s="961">
        <v>8545</v>
      </c>
      <c r="E61" s="962">
        <v>8545</v>
      </c>
    </row>
    <row r="62" spans="1:5" ht="39.6" x14ac:dyDescent="0.3">
      <c r="A62" s="963">
        <v>57</v>
      </c>
      <c r="B62" s="959" t="s">
        <v>1018</v>
      </c>
      <c r="C62" s="960" t="s">
        <v>1019</v>
      </c>
      <c r="D62" s="961">
        <v>8436</v>
      </c>
      <c r="E62" s="962">
        <v>8436</v>
      </c>
    </row>
    <row r="63" spans="1:5" ht="26.4" x14ac:dyDescent="0.3">
      <c r="A63" s="963">
        <v>58</v>
      </c>
      <c r="B63" s="959" t="s">
        <v>1020</v>
      </c>
      <c r="C63" s="960" t="s">
        <v>1021</v>
      </c>
      <c r="D63" s="961">
        <v>8286</v>
      </c>
      <c r="E63" s="962">
        <v>8286</v>
      </c>
    </row>
    <row r="64" spans="1:5" ht="26.4" x14ac:dyDescent="0.3">
      <c r="A64" s="963">
        <v>59</v>
      </c>
      <c r="B64" s="959" t="s">
        <v>1007</v>
      </c>
      <c r="C64" s="960" t="s">
        <v>1022</v>
      </c>
      <c r="D64" s="961">
        <v>8190</v>
      </c>
      <c r="E64" s="962">
        <v>8190</v>
      </c>
    </row>
    <row r="65" spans="1:5" ht="26.4" x14ac:dyDescent="0.3">
      <c r="A65" s="963">
        <v>60</v>
      </c>
      <c r="B65" s="959" t="s">
        <v>1023</v>
      </c>
      <c r="C65" s="960" t="s">
        <v>1024</v>
      </c>
      <c r="D65" s="961">
        <v>8000</v>
      </c>
      <c r="E65" s="962">
        <v>8000</v>
      </c>
    </row>
    <row r="66" spans="1:5" ht="26.4" x14ac:dyDescent="0.3">
      <c r="A66" s="963">
        <v>61</v>
      </c>
      <c r="B66" s="959" t="s">
        <v>1025</v>
      </c>
      <c r="C66" s="960" t="s">
        <v>1026</v>
      </c>
      <c r="D66" s="961">
        <v>8000</v>
      </c>
      <c r="E66" s="962">
        <v>8000</v>
      </c>
    </row>
    <row r="67" spans="1:5" ht="39.6" x14ac:dyDescent="0.3">
      <c r="A67" s="963">
        <v>62</v>
      </c>
      <c r="B67" s="959" t="s">
        <v>960</v>
      </c>
      <c r="C67" s="960" t="s">
        <v>1027</v>
      </c>
      <c r="D67" s="961">
        <v>7930</v>
      </c>
      <c r="E67" s="962">
        <v>7930</v>
      </c>
    </row>
    <row r="68" spans="1:5" ht="26.4" x14ac:dyDescent="0.3">
      <c r="A68" s="963">
        <v>63</v>
      </c>
      <c r="B68" s="959" t="s">
        <v>1028</v>
      </c>
      <c r="C68" s="960" t="s">
        <v>1029</v>
      </c>
      <c r="D68" s="961">
        <v>7875</v>
      </c>
      <c r="E68" s="962">
        <v>7875</v>
      </c>
    </row>
    <row r="69" spans="1:5" ht="31.5" customHeight="1" x14ac:dyDescent="0.3">
      <c r="A69" s="963">
        <v>64</v>
      </c>
      <c r="B69" s="959" t="s">
        <v>1030</v>
      </c>
      <c r="C69" s="960" t="s">
        <v>1031</v>
      </c>
      <c r="D69" s="961">
        <v>7650</v>
      </c>
      <c r="E69" s="962">
        <v>7650</v>
      </c>
    </row>
    <row r="70" spans="1:5" x14ac:dyDescent="0.3">
      <c r="A70" s="963">
        <v>65</v>
      </c>
      <c r="B70" s="959" t="s">
        <v>1032</v>
      </c>
      <c r="C70" s="960" t="s">
        <v>1033</v>
      </c>
      <c r="D70" s="961">
        <v>7602</v>
      </c>
      <c r="E70" s="962">
        <v>7602</v>
      </c>
    </row>
    <row r="71" spans="1:5" ht="27.75" customHeight="1" x14ac:dyDescent="0.3">
      <c r="A71" s="963">
        <v>66</v>
      </c>
      <c r="B71" s="959" t="s">
        <v>1034</v>
      </c>
      <c r="C71" s="960" t="s">
        <v>1035</v>
      </c>
      <c r="D71" s="961">
        <v>7500</v>
      </c>
      <c r="E71" s="962">
        <v>7500</v>
      </c>
    </row>
    <row r="72" spans="1:5" x14ac:dyDescent="0.3">
      <c r="A72" s="963">
        <v>67</v>
      </c>
      <c r="B72" s="959" t="s">
        <v>1036</v>
      </c>
      <c r="C72" s="960" t="s">
        <v>1037</v>
      </c>
      <c r="D72" s="961">
        <v>7500</v>
      </c>
      <c r="E72" s="962">
        <v>7500</v>
      </c>
    </row>
    <row r="73" spans="1:5" x14ac:dyDescent="0.3">
      <c r="A73" s="963">
        <v>68</v>
      </c>
      <c r="B73" s="959" t="s">
        <v>1038</v>
      </c>
      <c r="C73" s="960" t="s">
        <v>1039</v>
      </c>
      <c r="D73" s="961">
        <v>7500</v>
      </c>
      <c r="E73" s="964">
        <v>7500</v>
      </c>
    </row>
    <row r="74" spans="1:5" ht="27" customHeight="1" x14ac:dyDescent="0.3">
      <c r="A74" s="963">
        <v>69</v>
      </c>
      <c r="B74" s="959" t="s">
        <v>1040</v>
      </c>
      <c r="C74" s="960" t="s">
        <v>1041</v>
      </c>
      <c r="D74" s="961">
        <v>7500</v>
      </c>
      <c r="E74" s="962">
        <v>7500</v>
      </c>
    </row>
    <row r="75" spans="1:5" ht="26.4" x14ac:dyDescent="0.3">
      <c r="A75" s="963">
        <v>70</v>
      </c>
      <c r="B75" s="959" t="s">
        <v>1042</v>
      </c>
      <c r="C75" s="960" t="s">
        <v>1043</v>
      </c>
      <c r="D75" s="961">
        <v>7500</v>
      </c>
      <c r="E75" s="964">
        <v>7500</v>
      </c>
    </row>
    <row r="76" spans="1:5" ht="26.4" x14ac:dyDescent="0.3">
      <c r="A76" s="963">
        <v>71</v>
      </c>
      <c r="B76" s="959" t="s">
        <v>1044</v>
      </c>
      <c r="C76" s="960" t="s">
        <v>1045</v>
      </c>
      <c r="D76" s="961">
        <v>7359</v>
      </c>
      <c r="E76" s="962">
        <v>7359</v>
      </c>
    </row>
    <row r="77" spans="1:5" ht="31.5" customHeight="1" x14ac:dyDescent="0.3">
      <c r="A77" s="963">
        <v>72</v>
      </c>
      <c r="B77" s="959" t="s">
        <v>1046</v>
      </c>
      <c r="C77" s="960" t="s">
        <v>1047</v>
      </c>
      <c r="D77" s="961">
        <v>7341</v>
      </c>
      <c r="E77" s="962">
        <v>7341</v>
      </c>
    </row>
    <row r="78" spans="1:5" ht="26.4" x14ac:dyDescent="0.3">
      <c r="A78" s="963">
        <v>73</v>
      </c>
      <c r="B78" s="959" t="s">
        <v>1048</v>
      </c>
      <c r="C78" s="960" t="s">
        <v>1049</v>
      </c>
      <c r="D78" s="961">
        <v>7200</v>
      </c>
      <c r="E78" s="962">
        <v>7200</v>
      </c>
    </row>
    <row r="79" spans="1:5" ht="39.6" x14ac:dyDescent="0.3">
      <c r="A79" s="963">
        <v>74</v>
      </c>
      <c r="B79" s="959" t="s">
        <v>1050</v>
      </c>
      <c r="C79" s="960" t="s">
        <v>1051</v>
      </c>
      <c r="D79" s="961">
        <v>7000</v>
      </c>
      <c r="E79" s="962">
        <v>7000</v>
      </c>
    </row>
    <row r="80" spans="1:5" ht="26.4" x14ac:dyDescent="0.3">
      <c r="A80" s="963">
        <v>75</v>
      </c>
      <c r="B80" s="959" t="s">
        <v>1052</v>
      </c>
      <c r="C80" s="960" t="s">
        <v>1053</v>
      </c>
      <c r="D80" s="961">
        <v>7000</v>
      </c>
      <c r="E80" s="962">
        <v>7000</v>
      </c>
    </row>
    <row r="81" spans="1:5" ht="26.4" x14ac:dyDescent="0.3">
      <c r="A81" s="963">
        <v>76</v>
      </c>
      <c r="B81" s="959" t="s">
        <v>1054</v>
      </c>
      <c r="C81" s="960" t="s">
        <v>1055</v>
      </c>
      <c r="D81" s="961">
        <v>7000</v>
      </c>
      <c r="E81" s="962">
        <v>7000</v>
      </c>
    </row>
    <row r="82" spans="1:5" ht="30.75" customHeight="1" x14ac:dyDescent="0.3">
      <c r="A82" s="963">
        <v>77</v>
      </c>
      <c r="B82" s="959" t="s">
        <v>1056</v>
      </c>
      <c r="C82" s="960" t="s">
        <v>1057</v>
      </c>
      <c r="D82" s="961">
        <v>7000</v>
      </c>
      <c r="E82" s="964">
        <v>7000</v>
      </c>
    </row>
    <row r="83" spans="1:5" ht="26.4" x14ac:dyDescent="0.3">
      <c r="A83" s="963">
        <v>78</v>
      </c>
      <c r="B83" s="959" t="s">
        <v>1058</v>
      </c>
      <c r="C83" s="960" t="s">
        <v>1059</v>
      </c>
      <c r="D83" s="961">
        <v>7000</v>
      </c>
      <c r="E83" s="964">
        <v>7000</v>
      </c>
    </row>
    <row r="84" spans="1:5" ht="39.6" x14ac:dyDescent="0.3">
      <c r="A84" s="963">
        <v>79</v>
      </c>
      <c r="B84" s="959" t="s">
        <v>1060</v>
      </c>
      <c r="C84" s="960" t="s">
        <v>1061</v>
      </c>
      <c r="D84" s="961">
        <v>6700</v>
      </c>
      <c r="E84" s="962">
        <v>6700</v>
      </c>
    </row>
    <row r="85" spans="1:5" ht="26.4" x14ac:dyDescent="0.3">
      <c r="A85" s="963">
        <v>80</v>
      </c>
      <c r="B85" s="959" t="s">
        <v>1062</v>
      </c>
      <c r="C85" s="960" t="s">
        <v>1063</v>
      </c>
      <c r="D85" s="961">
        <v>6500</v>
      </c>
      <c r="E85" s="962">
        <v>6500</v>
      </c>
    </row>
    <row r="86" spans="1:5" ht="26.4" x14ac:dyDescent="0.3">
      <c r="A86" s="963">
        <v>81</v>
      </c>
      <c r="B86" s="959" t="s">
        <v>1064</v>
      </c>
      <c r="C86" s="960" t="s">
        <v>1065</v>
      </c>
      <c r="D86" s="961">
        <v>6400</v>
      </c>
      <c r="E86" s="962">
        <v>6400</v>
      </c>
    </row>
    <row r="87" spans="1:5" ht="26.4" x14ac:dyDescent="0.3">
      <c r="A87" s="963">
        <v>82</v>
      </c>
      <c r="B87" s="959" t="s">
        <v>1066</v>
      </c>
      <c r="C87" s="960" t="s">
        <v>1067</v>
      </c>
      <c r="D87" s="961">
        <v>6300</v>
      </c>
      <c r="E87" s="962">
        <v>6300</v>
      </c>
    </row>
    <row r="88" spans="1:5" x14ac:dyDescent="0.3">
      <c r="A88" s="963">
        <v>83</v>
      </c>
      <c r="B88" s="959" t="s">
        <v>1068</v>
      </c>
      <c r="C88" s="960" t="s">
        <v>1069</v>
      </c>
      <c r="D88" s="961">
        <v>6200</v>
      </c>
      <c r="E88" s="962">
        <v>6200</v>
      </c>
    </row>
    <row r="89" spans="1:5" ht="39.6" x14ac:dyDescent="0.3">
      <c r="A89" s="963">
        <v>84</v>
      </c>
      <c r="B89" s="959" t="s">
        <v>1018</v>
      </c>
      <c r="C89" s="960" t="s">
        <v>1070</v>
      </c>
      <c r="D89" s="961">
        <v>6200</v>
      </c>
      <c r="E89" s="962">
        <v>6200</v>
      </c>
    </row>
    <row r="90" spans="1:5" ht="30" customHeight="1" x14ac:dyDescent="0.3">
      <c r="A90" s="963">
        <v>85</v>
      </c>
      <c r="B90" s="959" t="s">
        <v>960</v>
      </c>
      <c r="C90" s="960" t="s">
        <v>1071</v>
      </c>
      <c r="D90" s="961">
        <v>6200</v>
      </c>
      <c r="E90" s="962">
        <v>6200</v>
      </c>
    </row>
    <row r="91" spans="1:5" ht="28.5" customHeight="1" x14ac:dyDescent="0.3">
      <c r="A91" s="963">
        <v>86</v>
      </c>
      <c r="B91" s="959" t="s">
        <v>1072</v>
      </c>
      <c r="C91" s="960" t="s">
        <v>1073</v>
      </c>
      <c r="D91" s="961">
        <v>6178</v>
      </c>
      <c r="E91" s="962">
        <v>6178</v>
      </c>
    </row>
    <row r="92" spans="1:5" ht="26.4" x14ac:dyDescent="0.3">
      <c r="A92" s="963">
        <v>87</v>
      </c>
      <c r="B92" s="959" t="s">
        <v>1074</v>
      </c>
      <c r="C92" s="960" t="s">
        <v>1075</v>
      </c>
      <c r="D92" s="961">
        <v>6100</v>
      </c>
      <c r="E92" s="962">
        <v>6100</v>
      </c>
    </row>
    <row r="93" spans="1:5" ht="39.6" x14ac:dyDescent="0.3">
      <c r="A93" s="963">
        <v>88</v>
      </c>
      <c r="B93" s="959" t="s">
        <v>1076</v>
      </c>
      <c r="C93" s="960" t="s">
        <v>1077</v>
      </c>
      <c r="D93" s="961">
        <v>6100</v>
      </c>
      <c r="E93" s="962">
        <v>6100</v>
      </c>
    </row>
    <row r="94" spans="1:5" ht="39.6" x14ac:dyDescent="0.3">
      <c r="A94" s="963">
        <v>89</v>
      </c>
      <c r="B94" s="959" t="s">
        <v>1078</v>
      </c>
      <c r="C94" s="960" t="s">
        <v>1079</v>
      </c>
      <c r="D94" s="961">
        <v>6050</v>
      </c>
      <c r="E94" s="962">
        <v>6050</v>
      </c>
    </row>
    <row r="95" spans="1:5" ht="26.4" x14ac:dyDescent="0.3">
      <c r="A95" s="963">
        <v>90</v>
      </c>
      <c r="B95" s="959" t="s">
        <v>1080</v>
      </c>
      <c r="C95" s="960" t="s">
        <v>1081</v>
      </c>
      <c r="D95" s="961">
        <v>6000</v>
      </c>
      <c r="E95" s="962">
        <v>6000</v>
      </c>
    </row>
    <row r="96" spans="1:5" ht="26.4" x14ac:dyDescent="0.3">
      <c r="A96" s="963">
        <v>91</v>
      </c>
      <c r="B96" s="959" t="s">
        <v>1082</v>
      </c>
      <c r="C96" s="960" t="s">
        <v>1083</v>
      </c>
      <c r="D96" s="961">
        <v>6000</v>
      </c>
      <c r="E96" s="964">
        <v>6000</v>
      </c>
    </row>
    <row r="97" spans="1:5" ht="26.4" x14ac:dyDescent="0.3">
      <c r="A97" s="963">
        <v>92</v>
      </c>
      <c r="B97" s="959" t="s">
        <v>1084</v>
      </c>
      <c r="C97" s="960" t="s">
        <v>1085</v>
      </c>
      <c r="D97" s="961">
        <v>6000</v>
      </c>
      <c r="E97" s="962">
        <v>6000</v>
      </c>
    </row>
    <row r="98" spans="1:5" ht="26.4" x14ac:dyDescent="0.3">
      <c r="A98" s="963">
        <v>93</v>
      </c>
      <c r="B98" s="959" t="s">
        <v>1086</v>
      </c>
      <c r="C98" s="960" t="s">
        <v>1087</v>
      </c>
      <c r="D98" s="961">
        <v>5952</v>
      </c>
      <c r="E98" s="962">
        <v>5952</v>
      </c>
    </row>
    <row r="99" spans="1:5" ht="26.4" x14ac:dyDescent="0.3">
      <c r="A99" s="963">
        <v>94</v>
      </c>
      <c r="B99" s="959" t="s">
        <v>1088</v>
      </c>
      <c r="C99" s="960" t="s">
        <v>1089</v>
      </c>
      <c r="D99" s="961">
        <v>5700</v>
      </c>
      <c r="E99" s="962">
        <v>5700</v>
      </c>
    </row>
    <row r="100" spans="1:5" ht="17.399999999999999" customHeight="1" x14ac:dyDescent="0.3">
      <c r="A100" s="963">
        <v>95</v>
      </c>
      <c r="B100" s="959" t="s">
        <v>1090</v>
      </c>
      <c r="C100" s="960" t="s">
        <v>1091</v>
      </c>
      <c r="D100" s="961">
        <v>5700</v>
      </c>
      <c r="E100" s="962">
        <v>5700</v>
      </c>
    </row>
    <row r="101" spans="1:5" ht="28.5" customHeight="1" x14ac:dyDescent="0.3">
      <c r="A101" s="963">
        <v>96</v>
      </c>
      <c r="B101" s="959" t="s">
        <v>1092</v>
      </c>
      <c r="C101" s="960" t="s">
        <v>1093</v>
      </c>
      <c r="D101" s="961">
        <v>5500</v>
      </c>
      <c r="E101" s="962">
        <v>5500</v>
      </c>
    </row>
    <row r="102" spans="1:5" x14ac:dyDescent="0.3">
      <c r="A102" s="963">
        <v>97</v>
      </c>
      <c r="B102" s="959" t="s">
        <v>1094</v>
      </c>
      <c r="C102" s="960" t="s">
        <v>1095</v>
      </c>
      <c r="D102" s="961">
        <v>5500</v>
      </c>
      <c r="E102" s="962">
        <v>5500</v>
      </c>
    </row>
    <row r="103" spans="1:5" x14ac:dyDescent="0.3">
      <c r="A103" s="963">
        <v>98</v>
      </c>
      <c r="B103" s="959" t="s">
        <v>985</v>
      </c>
      <c r="C103" s="960" t="s">
        <v>1096</v>
      </c>
      <c r="D103" s="961">
        <v>5300</v>
      </c>
      <c r="E103" s="962">
        <v>3847.45</v>
      </c>
    </row>
    <row r="104" spans="1:5" ht="26.4" x14ac:dyDescent="0.3">
      <c r="A104" s="963">
        <v>99</v>
      </c>
      <c r="B104" s="959" t="s">
        <v>1097</v>
      </c>
      <c r="C104" s="960" t="s">
        <v>1098</v>
      </c>
      <c r="D104" s="961">
        <v>5300</v>
      </c>
      <c r="E104" s="962">
        <v>5300</v>
      </c>
    </row>
    <row r="105" spans="1:5" ht="26.4" x14ac:dyDescent="0.3">
      <c r="A105" s="963">
        <v>100</v>
      </c>
      <c r="B105" s="959" t="s">
        <v>1099</v>
      </c>
      <c r="C105" s="960" t="s">
        <v>1100</v>
      </c>
      <c r="D105" s="961">
        <v>5300</v>
      </c>
      <c r="E105" s="962">
        <v>5300</v>
      </c>
    </row>
    <row r="106" spans="1:5" ht="26.4" x14ac:dyDescent="0.3">
      <c r="A106" s="963">
        <v>101</v>
      </c>
      <c r="B106" s="959" t="s">
        <v>1101</v>
      </c>
      <c r="C106" s="960" t="s">
        <v>1102</v>
      </c>
      <c r="D106" s="961">
        <v>5250</v>
      </c>
      <c r="E106" s="962">
        <v>5250</v>
      </c>
    </row>
    <row r="107" spans="1:5" ht="26.4" x14ac:dyDescent="0.3">
      <c r="A107" s="963">
        <v>102</v>
      </c>
      <c r="B107" s="959" t="s">
        <v>1103</v>
      </c>
      <c r="C107" s="960" t="s">
        <v>1104</v>
      </c>
      <c r="D107" s="961">
        <v>5200</v>
      </c>
      <c r="E107" s="962">
        <v>5200</v>
      </c>
    </row>
    <row r="108" spans="1:5" x14ac:dyDescent="0.3">
      <c r="A108" s="963">
        <v>103</v>
      </c>
      <c r="B108" s="959" t="s">
        <v>1105</v>
      </c>
      <c r="C108" s="960" t="s">
        <v>1106</v>
      </c>
      <c r="D108" s="961">
        <v>5200</v>
      </c>
      <c r="E108" s="962">
        <v>5200</v>
      </c>
    </row>
    <row r="109" spans="1:5" x14ac:dyDescent="0.3">
      <c r="A109" s="963">
        <v>104</v>
      </c>
      <c r="B109" s="959" t="s">
        <v>1107</v>
      </c>
      <c r="C109" s="960" t="s">
        <v>1108</v>
      </c>
      <c r="D109" s="961">
        <v>5101</v>
      </c>
      <c r="E109" s="962">
        <v>5101</v>
      </c>
    </row>
    <row r="110" spans="1:5" ht="39.6" x14ac:dyDescent="0.3">
      <c r="A110" s="963">
        <v>105</v>
      </c>
      <c r="B110" s="959" t="s">
        <v>960</v>
      </c>
      <c r="C110" s="960" t="s">
        <v>1109</v>
      </c>
      <c r="D110" s="961">
        <v>5100</v>
      </c>
      <c r="E110" s="962">
        <v>5100</v>
      </c>
    </row>
    <row r="111" spans="1:5" x14ac:dyDescent="0.3">
      <c r="A111" s="963">
        <v>106</v>
      </c>
      <c r="B111" s="959" t="s">
        <v>1110</v>
      </c>
      <c r="C111" s="960" t="s">
        <v>1111</v>
      </c>
      <c r="D111" s="961">
        <v>5000</v>
      </c>
      <c r="E111" s="962">
        <v>5000</v>
      </c>
    </row>
    <row r="112" spans="1:5" x14ac:dyDescent="0.3">
      <c r="A112" s="963">
        <v>107</v>
      </c>
      <c r="B112" s="959" t="s">
        <v>1112</v>
      </c>
      <c r="C112" s="960" t="s">
        <v>1113</v>
      </c>
      <c r="D112" s="961">
        <v>5000</v>
      </c>
      <c r="E112" s="962">
        <v>5000</v>
      </c>
    </row>
    <row r="113" spans="1:5" ht="26.4" x14ac:dyDescent="0.3">
      <c r="A113" s="963">
        <v>108</v>
      </c>
      <c r="B113" s="959" t="s">
        <v>1114</v>
      </c>
      <c r="C113" s="960" t="s">
        <v>1115</v>
      </c>
      <c r="D113" s="961">
        <v>5000</v>
      </c>
      <c r="E113" s="962">
        <v>5000</v>
      </c>
    </row>
    <row r="114" spans="1:5" x14ac:dyDescent="0.3">
      <c r="A114" s="963">
        <v>109</v>
      </c>
      <c r="B114" s="959" t="s">
        <v>1116</v>
      </c>
      <c r="C114" s="960" t="s">
        <v>1117</v>
      </c>
      <c r="D114" s="961">
        <v>5000</v>
      </c>
      <c r="E114" s="962">
        <v>5000</v>
      </c>
    </row>
    <row r="115" spans="1:5" ht="39.6" x14ac:dyDescent="0.3">
      <c r="A115" s="963">
        <v>110</v>
      </c>
      <c r="B115" s="959" t="s">
        <v>1118</v>
      </c>
      <c r="C115" s="960" t="s">
        <v>1119</v>
      </c>
      <c r="D115" s="961">
        <v>5000</v>
      </c>
      <c r="E115" s="962">
        <v>5000</v>
      </c>
    </row>
    <row r="116" spans="1:5" ht="26.4" x14ac:dyDescent="0.3">
      <c r="A116" s="963">
        <v>111</v>
      </c>
      <c r="B116" s="959" t="s">
        <v>1120</v>
      </c>
      <c r="C116" s="960" t="s">
        <v>1121</v>
      </c>
      <c r="D116" s="961">
        <v>4929</v>
      </c>
      <c r="E116" s="962">
        <v>4929</v>
      </c>
    </row>
    <row r="117" spans="1:5" ht="28.5" customHeight="1" x14ac:dyDescent="0.3">
      <c r="A117" s="963">
        <v>112</v>
      </c>
      <c r="B117" s="959" t="s">
        <v>1122</v>
      </c>
      <c r="C117" s="960" t="s">
        <v>1123</v>
      </c>
      <c r="D117" s="961">
        <v>4900</v>
      </c>
      <c r="E117" s="962">
        <v>4900</v>
      </c>
    </row>
    <row r="118" spans="1:5" ht="26.4" x14ac:dyDescent="0.3">
      <c r="A118" s="963">
        <v>113</v>
      </c>
      <c r="B118" s="959" t="s">
        <v>1124</v>
      </c>
      <c r="C118" s="960" t="s">
        <v>1125</v>
      </c>
      <c r="D118" s="961">
        <v>4800</v>
      </c>
      <c r="E118" s="964">
        <v>4800</v>
      </c>
    </row>
    <row r="119" spans="1:5" ht="26.4" x14ac:dyDescent="0.3">
      <c r="A119" s="963">
        <v>114</v>
      </c>
      <c r="B119" s="959" t="s">
        <v>1126</v>
      </c>
      <c r="C119" s="960" t="s">
        <v>1127</v>
      </c>
      <c r="D119" s="961">
        <v>4500</v>
      </c>
      <c r="E119" s="962">
        <v>4500</v>
      </c>
    </row>
    <row r="120" spans="1:5" x14ac:dyDescent="0.3">
      <c r="A120" s="963">
        <v>115</v>
      </c>
      <c r="B120" s="959" t="s">
        <v>1128</v>
      </c>
      <c r="C120" s="960" t="s">
        <v>1129</v>
      </c>
      <c r="D120" s="961">
        <v>4500</v>
      </c>
      <c r="E120" s="962">
        <v>4500</v>
      </c>
    </row>
    <row r="121" spans="1:5" x14ac:dyDescent="0.3">
      <c r="A121" s="963">
        <v>116</v>
      </c>
      <c r="B121" s="959" t="s">
        <v>1130</v>
      </c>
      <c r="C121" s="960" t="s">
        <v>1131</v>
      </c>
      <c r="D121" s="961">
        <v>4406</v>
      </c>
      <c r="E121" s="962">
        <v>4406</v>
      </c>
    </row>
    <row r="122" spans="1:5" ht="26.4" x14ac:dyDescent="0.3">
      <c r="A122" s="963">
        <v>117</v>
      </c>
      <c r="B122" s="959" t="s">
        <v>1132</v>
      </c>
      <c r="C122" s="960" t="s">
        <v>1133</v>
      </c>
      <c r="D122" s="961">
        <v>4400</v>
      </c>
      <c r="E122" s="962">
        <v>4400</v>
      </c>
    </row>
    <row r="123" spans="1:5" ht="39.6" x14ac:dyDescent="0.3">
      <c r="A123" s="963">
        <v>118</v>
      </c>
      <c r="B123" s="959" t="s">
        <v>1134</v>
      </c>
      <c r="C123" s="960" t="s">
        <v>1135</v>
      </c>
      <c r="D123" s="961">
        <v>4400</v>
      </c>
      <c r="E123" s="962">
        <v>4400</v>
      </c>
    </row>
    <row r="124" spans="1:5" ht="39.6" x14ac:dyDescent="0.3">
      <c r="A124" s="963">
        <v>119</v>
      </c>
      <c r="B124" s="959" t="s">
        <v>1136</v>
      </c>
      <c r="C124" s="960" t="s">
        <v>1137</v>
      </c>
      <c r="D124" s="961">
        <v>4270</v>
      </c>
      <c r="E124" s="962">
        <v>4270</v>
      </c>
    </row>
    <row r="125" spans="1:5" ht="26.4" x14ac:dyDescent="0.3">
      <c r="A125" s="963">
        <v>120</v>
      </c>
      <c r="B125" s="959" t="s">
        <v>1138</v>
      </c>
      <c r="C125" s="960" t="s">
        <v>1139</v>
      </c>
      <c r="D125" s="961">
        <v>4239</v>
      </c>
      <c r="E125" s="962">
        <v>4239</v>
      </c>
    </row>
    <row r="126" spans="1:5" ht="26.4" x14ac:dyDescent="0.3">
      <c r="A126" s="963">
        <v>121</v>
      </c>
      <c r="B126" s="959" t="s">
        <v>1140</v>
      </c>
      <c r="C126" s="960" t="s">
        <v>1141</v>
      </c>
      <c r="D126" s="961">
        <v>4130</v>
      </c>
      <c r="E126" s="962">
        <v>4130</v>
      </c>
    </row>
    <row r="127" spans="1:5" ht="26.4" x14ac:dyDescent="0.3">
      <c r="A127" s="963">
        <v>122</v>
      </c>
      <c r="B127" s="959" t="s">
        <v>1018</v>
      </c>
      <c r="C127" s="960" t="s">
        <v>1142</v>
      </c>
      <c r="D127" s="961">
        <v>4000</v>
      </c>
      <c r="E127" s="962">
        <v>4000</v>
      </c>
    </row>
    <row r="128" spans="1:5" ht="39.6" x14ac:dyDescent="0.3">
      <c r="A128" s="963">
        <v>123</v>
      </c>
      <c r="B128" s="959" t="s">
        <v>1018</v>
      </c>
      <c r="C128" s="960" t="s">
        <v>1143</v>
      </c>
      <c r="D128" s="961">
        <v>4000</v>
      </c>
      <c r="E128" s="962">
        <v>4000</v>
      </c>
    </row>
    <row r="129" spans="1:5" ht="26.4" x14ac:dyDescent="0.3">
      <c r="A129" s="963">
        <v>124</v>
      </c>
      <c r="B129" s="959" t="s">
        <v>1144</v>
      </c>
      <c r="C129" s="960" t="s">
        <v>1145</v>
      </c>
      <c r="D129" s="961">
        <v>4000</v>
      </c>
      <c r="E129" s="962">
        <v>4000</v>
      </c>
    </row>
    <row r="130" spans="1:5" ht="39.6" x14ac:dyDescent="0.3">
      <c r="A130" s="963">
        <v>125</v>
      </c>
      <c r="B130" s="959" t="s">
        <v>1146</v>
      </c>
      <c r="C130" s="960" t="s">
        <v>1147</v>
      </c>
      <c r="D130" s="961">
        <v>4000</v>
      </c>
      <c r="E130" s="962">
        <v>4000</v>
      </c>
    </row>
    <row r="131" spans="1:5" ht="26.4" x14ac:dyDescent="0.3">
      <c r="A131" s="963">
        <v>126</v>
      </c>
      <c r="B131" s="959" t="s">
        <v>1146</v>
      </c>
      <c r="C131" s="960" t="s">
        <v>1148</v>
      </c>
      <c r="D131" s="961">
        <v>4000</v>
      </c>
      <c r="E131" s="962">
        <v>4000</v>
      </c>
    </row>
    <row r="132" spans="1:5" ht="39.6" x14ac:dyDescent="0.3">
      <c r="A132" s="963">
        <v>127</v>
      </c>
      <c r="B132" s="959" t="s">
        <v>942</v>
      </c>
      <c r="C132" s="960" t="s">
        <v>1149</v>
      </c>
      <c r="D132" s="961">
        <v>4000</v>
      </c>
      <c r="E132" s="962">
        <v>4000</v>
      </c>
    </row>
    <row r="133" spans="1:5" ht="39.6" x14ac:dyDescent="0.3">
      <c r="A133" s="963">
        <v>128</v>
      </c>
      <c r="B133" s="959" t="s">
        <v>1007</v>
      </c>
      <c r="C133" s="960" t="s">
        <v>1150</v>
      </c>
      <c r="D133" s="961">
        <v>4000</v>
      </c>
      <c r="E133" s="962">
        <v>4000</v>
      </c>
    </row>
    <row r="134" spans="1:5" ht="26.4" x14ac:dyDescent="0.3">
      <c r="A134" s="963">
        <v>129</v>
      </c>
      <c r="B134" s="959" t="s">
        <v>1007</v>
      </c>
      <c r="C134" s="960" t="s">
        <v>1151</v>
      </c>
      <c r="D134" s="961">
        <v>4000</v>
      </c>
      <c r="E134" s="962">
        <v>4000</v>
      </c>
    </row>
    <row r="135" spans="1:5" ht="37.5" customHeight="1" x14ac:dyDescent="0.3">
      <c r="A135" s="963">
        <v>130</v>
      </c>
      <c r="B135" s="959" t="s">
        <v>1007</v>
      </c>
      <c r="C135" s="960" t="s">
        <v>1152</v>
      </c>
      <c r="D135" s="961">
        <v>4000</v>
      </c>
      <c r="E135" s="962">
        <v>4000</v>
      </c>
    </row>
    <row r="136" spans="1:5" ht="37.5" customHeight="1" x14ac:dyDescent="0.3">
      <c r="A136" s="963">
        <v>131</v>
      </c>
      <c r="B136" s="959" t="s">
        <v>1007</v>
      </c>
      <c r="C136" s="960" t="s">
        <v>1153</v>
      </c>
      <c r="D136" s="961">
        <v>4000</v>
      </c>
      <c r="E136" s="962">
        <v>4000</v>
      </c>
    </row>
    <row r="137" spans="1:5" ht="39.6" x14ac:dyDescent="0.3">
      <c r="A137" s="963">
        <v>132</v>
      </c>
      <c r="B137" s="959" t="s">
        <v>1154</v>
      </c>
      <c r="C137" s="960" t="s">
        <v>1155</v>
      </c>
      <c r="D137" s="961">
        <v>4000</v>
      </c>
      <c r="E137" s="962">
        <v>4000</v>
      </c>
    </row>
    <row r="138" spans="1:5" ht="37.5" customHeight="1" x14ac:dyDescent="0.3">
      <c r="A138" s="963">
        <v>133</v>
      </c>
      <c r="B138" s="959" t="s">
        <v>960</v>
      </c>
      <c r="C138" s="960" t="s">
        <v>1156</v>
      </c>
      <c r="D138" s="961">
        <v>4000</v>
      </c>
      <c r="E138" s="962">
        <v>4000</v>
      </c>
    </row>
    <row r="139" spans="1:5" ht="26.4" x14ac:dyDescent="0.3">
      <c r="A139" s="963">
        <v>134</v>
      </c>
      <c r="B139" s="959" t="s">
        <v>960</v>
      </c>
      <c r="C139" s="960" t="s">
        <v>1157</v>
      </c>
      <c r="D139" s="961">
        <v>4000</v>
      </c>
      <c r="E139" s="962">
        <v>4000</v>
      </c>
    </row>
    <row r="140" spans="1:5" ht="39.6" x14ac:dyDescent="0.3">
      <c r="A140" s="963">
        <v>135</v>
      </c>
      <c r="B140" s="959" t="s">
        <v>960</v>
      </c>
      <c r="C140" s="960" t="s">
        <v>1158</v>
      </c>
      <c r="D140" s="961">
        <v>4000</v>
      </c>
      <c r="E140" s="962">
        <v>4000</v>
      </c>
    </row>
    <row r="141" spans="1:5" ht="26.4" x14ac:dyDescent="0.3">
      <c r="A141" s="963">
        <v>136</v>
      </c>
      <c r="B141" s="959" t="s">
        <v>960</v>
      </c>
      <c r="C141" s="960" t="s">
        <v>1159</v>
      </c>
      <c r="D141" s="961">
        <v>4000</v>
      </c>
      <c r="E141" s="962">
        <v>4000</v>
      </c>
    </row>
    <row r="142" spans="1:5" ht="26.4" x14ac:dyDescent="0.3">
      <c r="A142" s="963">
        <v>137</v>
      </c>
      <c r="B142" s="959" t="s">
        <v>942</v>
      </c>
      <c r="C142" s="960" t="s">
        <v>1160</v>
      </c>
      <c r="D142" s="961">
        <v>4000</v>
      </c>
      <c r="E142" s="962">
        <v>4000</v>
      </c>
    </row>
    <row r="143" spans="1:5" ht="26.4" x14ac:dyDescent="0.3">
      <c r="A143" s="963">
        <v>138</v>
      </c>
      <c r="B143" s="959" t="s">
        <v>1161</v>
      </c>
      <c r="C143" s="960" t="s">
        <v>1162</v>
      </c>
      <c r="D143" s="961">
        <v>4000</v>
      </c>
      <c r="E143" s="962">
        <v>4000</v>
      </c>
    </row>
    <row r="144" spans="1:5" ht="39.6" x14ac:dyDescent="0.3">
      <c r="A144" s="963">
        <v>139</v>
      </c>
      <c r="B144" s="959" t="s">
        <v>938</v>
      </c>
      <c r="C144" s="960" t="s">
        <v>1163</v>
      </c>
      <c r="D144" s="961">
        <v>4000</v>
      </c>
      <c r="E144" s="962">
        <v>4000</v>
      </c>
    </row>
    <row r="145" spans="1:5" ht="26.4" x14ac:dyDescent="0.3">
      <c r="A145" s="963">
        <v>140</v>
      </c>
      <c r="B145" s="959" t="s">
        <v>1164</v>
      </c>
      <c r="C145" s="960" t="s">
        <v>1165</v>
      </c>
      <c r="D145" s="961">
        <v>4000</v>
      </c>
      <c r="E145" s="962">
        <v>4000</v>
      </c>
    </row>
    <row r="146" spans="1:5" ht="26.4" x14ac:dyDescent="0.3">
      <c r="A146" s="963">
        <v>141</v>
      </c>
      <c r="B146" s="959" t="s">
        <v>1166</v>
      </c>
      <c r="C146" s="960" t="s">
        <v>1167</v>
      </c>
      <c r="D146" s="961">
        <v>4000</v>
      </c>
      <c r="E146" s="962">
        <v>4000</v>
      </c>
    </row>
    <row r="147" spans="1:5" ht="26.4" x14ac:dyDescent="0.3">
      <c r="A147" s="963">
        <v>142</v>
      </c>
      <c r="B147" s="959" t="s">
        <v>1168</v>
      </c>
      <c r="C147" s="960" t="s">
        <v>1169</v>
      </c>
      <c r="D147" s="961">
        <v>3969</v>
      </c>
      <c r="E147" s="962">
        <v>3969</v>
      </c>
    </row>
    <row r="148" spans="1:5" x14ac:dyDescent="0.3">
      <c r="A148" s="963">
        <v>143</v>
      </c>
      <c r="B148" s="959" t="s">
        <v>1170</v>
      </c>
      <c r="C148" s="960" t="s">
        <v>1171</v>
      </c>
      <c r="D148" s="961">
        <v>3700</v>
      </c>
      <c r="E148" s="962">
        <v>3700</v>
      </c>
    </row>
    <row r="149" spans="1:5" x14ac:dyDescent="0.3">
      <c r="A149" s="963">
        <v>144</v>
      </c>
      <c r="B149" s="959" t="s">
        <v>1172</v>
      </c>
      <c r="C149" s="960" t="s">
        <v>1173</v>
      </c>
      <c r="D149" s="961">
        <v>3508.4</v>
      </c>
      <c r="E149" s="962">
        <v>3508.4</v>
      </c>
    </row>
    <row r="150" spans="1:5" ht="26.4" x14ac:dyDescent="0.3">
      <c r="A150" s="963">
        <v>145</v>
      </c>
      <c r="B150" s="959" t="s">
        <v>1174</v>
      </c>
      <c r="C150" s="960" t="s">
        <v>1175</v>
      </c>
      <c r="D150" s="961">
        <v>3500</v>
      </c>
      <c r="E150" s="962">
        <v>3500</v>
      </c>
    </row>
    <row r="151" spans="1:5" x14ac:dyDescent="0.3">
      <c r="A151" s="963">
        <v>146</v>
      </c>
      <c r="B151" s="959" t="s">
        <v>1176</v>
      </c>
      <c r="C151" s="960" t="s">
        <v>1177</v>
      </c>
      <c r="D151" s="961">
        <v>3500</v>
      </c>
      <c r="E151" s="962">
        <v>3500</v>
      </c>
    </row>
    <row r="152" spans="1:5" x14ac:dyDescent="0.3">
      <c r="A152" s="963">
        <v>147</v>
      </c>
      <c r="B152" s="959" t="s">
        <v>1178</v>
      </c>
      <c r="C152" s="960" t="s">
        <v>1179</v>
      </c>
      <c r="D152" s="961">
        <v>3450</v>
      </c>
      <c r="E152" s="962">
        <v>3450</v>
      </c>
    </row>
    <row r="153" spans="1:5" ht="16.2" customHeight="1" x14ac:dyDescent="0.3">
      <c r="A153" s="963">
        <v>148</v>
      </c>
      <c r="B153" s="959" t="s">
        <v>1180</v>
      </c>
      <c r="C153" s="960" t="s">
        <v>1181</v>
      </c>
      <c r="D153" s="961">
        <v>3400</v>
      </c>
      <c r="E153" s="962">
        <v>3400</v>
      </c>
    </row>
    <row r="154" spans="1:5" ht="52.8" x14ac:dyDescent="0.3">
      <c r="A154" s="963">
        <v>149</v>
      </c>
      <c r="B154" s="959" t="s">
        <v>1018</v>
      </c>
      <c r="C154" s="960" t="s">
        <v>1182</v>
      </c>
      <c r="D154" s="961">
        <v>3000</v>
      </c>
      <c r="E154" s="962">
        <v>3000</v>
      </c>
    </row>
    <row r="155" spans="1:5" x14ac:dyDescent="0.3">
      <c r="A155" s="963">
        <v>150</v>
      </c>
      <c r="B155" s="959" t="s">
        <v>1183</v>
      </c>
      <c r="C155" s="960" t="s">
        <v>1184</v>
      </c>
      <c r="D155" s="961">
        <v>3000</v>
      </c>
      <c r="E155" s="962">
        <v>3000</v>
      </c>
    </row>
    <row r="156" spans="1:5" ht="39.6" x14ac:dyDescent="0.3">
      <c r="A156" s="963">
        <v>151</v>
      </c>
      <c r="B156" s="959" t="s">
        <v>1185</v>
      </c>
      <c r="C156" s="960" t="s">
        <v>1186</v>
      </c>
      <c r="D156" s="961">
        <v>3000</v>
      </c>
      <c r="E156" s="962">
        <v>3000</v>
      </c>
    </row>
    <row r="157" spans="1:5" ht="26.4" x14ac:dyDescent="0.3">
      <c r="A157" s="963">
        <v>152</v>
      </c>
      <c r="B157" s="959" t="s">
        <v>1187</v>
      </c>
      <c r="C157" s="960" t="s">
        <v>1188</v>
      </c>
      <c r="D157" s="961">
        <v>3000</v>
      </c>
      <c r="E157" s="962">
        <v>3000</v>
      </c>
    </row>
    <row r="158" spans="1:5" ht="26.4" x14ac:dyDescent="0.3">
      <c r="A158" s="963">
        <v>153</v>
      </c>
      <c r="B158" s="959" t="s">
        <v>1189</v>
      </c>
      <c r="C158" s="960" t="s">
        <v>1190</v>
      </c>
      <c r="D158" s="961">
        <v>3000</v>
      </c>
      <c r="E158" s="962">
        <v>3000</v>
      </c>
    </row>
    <row r="159" spans="1:5" x14ac:dyDescent="0.3">
      <c r="A159" s="963">
        <v>154</v>
      </c>
      <c r="B159" s="959" t="s">
        <v>1191</v>
      </c>
      <c r="C159" s="960" t="s">
        <v>1192</v>
      </c>
      <c r="D159" s="961">
        <v>3000</v>
      </c>
      <c r="E159" s="962">
        <v>3000</v>
      </c>
    </row>
    <row r="160" spans="1:5" ht="26.4" x14ac:dyDescent="0.3">
      <c r="A160" s="963">
        <v>155</v>
      </c>
      <c r="B160" s="959" t="s">
        <v>1154</v>
      </c>
      <c r="C160" s="960" t="s">
        <v>1193</v>
      </c>
      <c r="D160" s="961">
        <v>3000</v>
      </c>
      <c r="E160" s="962">
        <v>3000</v>
      </c>
    </row>
    <row r="161" spans="1:5" ht="26.4" x14ac:dyDescent="0.3">
      <c r="A161" s="963">
        <v>156</v>
      </c>
      <c r="B161" s="959" t="s">
        <v>1194</v>
      </c>
      <c r="C161" s="960" t="s">
        <v>1195</v>
      </c>
      <c r="D161" s="961">
        <v>2978</v>
      </c>
      <c r="E161" s="962">
        <v>2978</v>
      </c>
    </row>
    <row r="162" spans="1:5" ht="39.6" x14ac:dyDescent="0.3">
      <c r="A162" s="963">
        <v>157</v>
      </c>
      <c r="B162" s="959" t="s">
        <v>1196</v>
      </c>
      <c r="C162" s="960" t="s">
        <v>1197</v>
      </c>
      <c r="D162" s="961">
        <v>2500</v>
      </c>
      <c r="E162" s="962">
        <v>2500</v>
      </c>
    </row>
    <row r="163" spans="1:5" ht="26.4" x14ac:dyDescent="0.3">
      <c r="A163" s="963">
        <v>158</v>
      </c>
      <c r="B163" s="959" t="s">
        <v>1198</v>
      </c>
      <c r="C163" s="960" t="s">
        <v>1199</v>
      </c>
      <c r="D163" s="961">
        <v>2500</v>
      </c>
      <c r="E163" s="962">
        <v>2500</v>
      </c>
    </row>
    <row r="164" spans="1:5" ht="24.75" customHeight="1" x14ac:dyDescent="0.3">
      <c r="A164" s="963">
        <v>159</v>
      </c>
      <c r="B164" s="959" t="s">
        <v>1200</v>
      </c>
      <c r="C164" s="960" t="s">
        <v>1201</v>
      </c>
      <c r="D164" s="961">
        <v>2320</v>
      </c>
      <c r="E164" s="962">
        <v>2320</v>
      </c>
    </row>
    <row r="165" spans="1:5" ht="39.6" x14ac:dyDescent="0.3">
      <c r="A165" s="963">
        <v>160</v>
      </c>
      <c r="B165" s="959" t="s">
        <v>960</v>
      </c>
      <c r="C165" s="960" t="s">
        <v>1202</v>
      </c>
      <c r="D165" s="961">
        <v>2300</v>
      </c>
      <c r="E165" s="962">
        <v>2300</v>
      </c>
    </row>
    <row r="166" spans="1:5" ht="26.4" x14ac:dyDescent="0.3">
      <c r="A166" s="963">
        <v>161</v>
      </c>
      <c r="B166" s="959" t="s">
        <v>1203</v>
      </c>
      <c r="C166" s="960" t="s">
        <v>1204</v>
      </c>
      <c r="D166" s="961">
        <v>2300</v>
      </c>
      <c r="E166" s="962">
        <v>2300</v>
      </c>
    </row>
    <row r="167" spans="1:5" ht="39.6" x14ac:dyDescent="0.3">
      <c r="A167" s="963">
        <v>162</v>
      </c>
      <c r="B167" s="959" t="s">
        <v>1146</v>
      </c>
      <c r="C167" s="960" t="s">
        <v>1205</v>
      </c>
      <c r="D167" s="961">
        <v>2000</v>
      </c>
      <c r="E167" s="962">
        <v>2000</v>
      </c>
    </row>
    <row r="168" spans="1:5" ht="39.6" x14ac:dyDescent="0.3">
      <c r="A168" s="963">
        <v>163</v>
      </c>
      <c r="B168" s="959" t="s">
        <v>1206</v>
      </c>
      <c r="C168" s="960" t="s">
        <v>1207</v>
      </c>
      <c r="D168" s="961">
        <v>2000</v>
      </c>
      <c r="E168" s="962">
        <v>2000</v>
      </c>
    </row>
    <row r="169" spans="1:5" ht="39.6" x14ac:dyDescent="0.3">
      <c r="A169" s="963">
        <v>164</v>
      </c>
      <c r="B169" s="959" t="s">
        <v>960</v>
      </c>
      <c r="C169" s="960" t="s">
        <v>1208</v>
      </c>
      <c r="D169" s="961">
        <v>2000</v>
      </c>
      <c r="E169" s="962">
        <v>2000</v>
      </c>
    </row>
    <row r="170" spans="1:5" ht="26.4" x14ac:dyDescent="0.3">
      <c r="A170" s="963">
        <v>165</v>
      </c>
      <c r="B170" s="959" t="s">
        <v>1007</v>
      </c>
      <c r="C170" s="960" t="s">
        <v>1209</v>
      </c>
      <c r="D170" s="961">
        <v>2000</v>
      </c>
      <c r="E170" s="962">
        <v>2000</v>
      </c>
    </row>
    <row r="171" spans="1:5" ht="26.4" x14ac:dyDescent="0.3">
      <c r="A171" s="963">
        <v>166</v>
      </c>
      <c r="B171" s="959" t="s">
        <v>1210</v>
      </c>
      <c r="C171" s="960" t="s">
        <v>1211</v>
      </c>
      <c r="D171" s="961">
        <v>2000</v>
      </c>
      <c r="E171" s="962">
        <v>2000</v>
      </c>
    </row>
    <row r="172" spans="1:5" ht="39.6" x14ac:dyDescent="0.3">
      <c r="A172" s="963">
        <v>167</v>
      </c>
      <c r="B172" s="959" t="s">
        <v>1210</v>
      </c>
      <c r="C172" s="960" t="s">
        <v>1212</v>
      </c>
      <c r="D172" s="961">
        <v>2000</v>
      </c>
      <c r="E172" s="962">
        <v>2000</v>
      </c>
    </row>
    <row r="173" spans="1:5" ht="26.4" x14ac:dyDescent="0.3">
      <c r="A173" s="963">
        <v>168</v>
      </c>
      <c r="B173" s="959" t="s">
        <v>1213</v>
      </c>
      <c r="C173" s="960" t="s">
        <v>1214</v>
      </c>
      <c r="D173" s="961">
        <v>2000</v>
      </c>
      <c r="E173" s="962">
        <v>2000</v>
      </c>
    </row>
    <row r="174" spans="1:5" ht="26.4" x14ac:dyDescent="0.3">
      <c r="A174" s="963">
        <v>169</v>
      </c>
      <c r="B174" s="959" t="s">
        <v>1215</v>
      </c>
      <c r="C174" s="960" t="s">
        <v>1216</v>
      </c>
      <c r="D174" s="961">
        <v>2000</v>
      </c>
      <c r="E174" s="962">
        <v>2000</v>
      </c>
    </row>
    <row r="175" spans="1:5" ht="26.4" x14ac:dyDescent="0.3">
      <c r="A175" s="963">
        <v>170</v>
      </c>
      <c r="B175" s="959" t="s">
        <v>1217</v>
      </c>
      <c r="C175" s="960" t="s">
        <v>1218</v>
      </c>
      <c r="D175" s="961">
        <v>1500</v>
      </c>
      <c r="E175" s="962">
        <v>1500</v>
      </c>
    </row>
    <row r="176" spans="1:5" ht="52.8" x14ac:dyDescent="0.3">
      <c r="A176" s="963">
        <v>171</v>
      </c>
      <c r="B176" s="959" t="s">
        <v>1219</v>
      </c>
      <c r="C176" s="960" t="s">
        <v>1220</v>
      </c>
      <c r="D176" s="961">
        <v>1480</v>
      </c>
      <c r="E176" s="962">
        <v>1480</v>
      </c>
    </row>
    <row r="177" spans="1:5" ht="31.5" customHeight="1" x14ac:dyDescent="0.3">
      <c r="A177" s="963">
        <v>172</v>
      </c>
      <c r="B177" s="959" t="s">
        <v>1221</v>
      </c>
      <c r="C177" s="960" t="s">
        <v>1222</v>
      </c>
      <c r="D177" s="961">
        <v>1200</v>
      </c>
      <c r="E177" s="962">
        <v>1200</v>
      </c>
    </row>
    <row r="178" spans="1:5" ht="26.4" x14ac:dyDescent="0.3">
      <c r="A178" s="963">
        <v>173</v>
      </c>
      <c r="B178" s="959" t="s">
        <v>1223</v>
      </c>
      <c r="C178" s="960" t="s">
        <v>1224</v>
      </c>
      <c r="D178" s="961">
        <v>1000</v>
      </c>
      <c r="E178" s="962">
        <v>1000</v>
      </c>
    </row>
    <row r="179" spans="1:5" ht="26.4" x14ac:dyDescent="0.3">
      <c r="A179" s="963">
        <v>174</v>
      </c>
      <c r="B179" s="959" t="s">
        <v>1225</v>
      </c>
      <c r="C179" s="960" t="s">
        <v>1226</v>
      </c>
      <c r="D179" s="961">
        <v>1000</v>
      </c>
      <c r="E179" s="962">
        <v>1000</v>
      </c>
    </row>
    <row r="180" spans="1:5" ht="26.4" x14ac:dyDescent="0.3">
      <c r="A180" s="963">
        <v>175</v>
      </c>
      <c r="B180" s="959" t="s">
        <v>1227</v>
      </c>
      <c r="C180" s="960" t="s">
        <v>1228</v>
      </c>
      <c r="D180" s="961">
        <v>1000</v>
      </c>
      <c r="E180" s="962">
        <v>1000</v>
      </c>
    </row>
    <row r="181" spans="1:5" ht="26.4" x14ac:dyDescent="0.3">
      <c r="A181" s="963">
        <v>176</v>
      </c>
      <c r="B181" s="959" t="s">
        <v>1229</v>
      </c>
      <c r="C181" s="960" t="s">
        <v>1230</v>
      </c>
      <c r="D181" s="961">
        <v>1000</v>
      </c>
      <c r="E181" s="962">
        <v>1000</v>
      </c>
    </row>
    <row r="182" spans="1:5" ht="26.4" x14ac:dyDescent="0.3">
      <c r="A182" s="963">
        <v>177</v>
      </c>
      <c r="B182" s="959" t="s">
        <v>1154</v>
      </c>
      <c r="C182" s="960" t="s">
        <v>1231</v>
      </c>
      <c r="D182" s="961">
        <v>900</v>
      </c>
      <c r="E182" s="962">
        <v>900</v>
      </c>
    </row>
    <row r="183" spans="1:5" ht="26.4" x14ac:dyDescent="0.3">
      <c r="A183" s="963">
        <v>178</v>
      </c>
      <c r="B183" s="959" t="s">
        <v>942</v>
      </c>
      <c r="C183" s="960" t="s">
        <v>1232</v>
      </c>
      <c r="D183" s="961">
        <v>825</v>
      </c>
      <c r="E183" s="962">
        <v>825</v>
      </c>
    </row>
    <row r="184" spans="1:5" ht="40.200000000000003" thickBot="1" x14ac:dyDescent="0.35">
      <c r="A184" s="963">
        <v>179</v>
      </c>
      <c r="B184" s="967" t="s">
        <v>1233</v>
      </c>
      <c r="C184" s="968" t="s">
        <v>1234</v>
      </c>
      <c r="D184" s="969">
        <v>740</v>
      </c>
      <c r="E184" s="970">
        <v>740</v>
      </c>
    </row>
    <row r="185" spans="1:5" ht="27" thickBot="1" x14ac:dyDescent="0.35">
      <c r="A185" s="971">
        <v>180</v>
      </c>
      <c r="B185" s="972" t="s">
        <v>1235</v>
      </c>
      <c r="C185" s="973" t="s">
        <v>1236</v>
      </c>
      <c r="D185" s="974">
        <v>700</v>
      </c>
      <c r="E185" s="975">
        <v>700</v>
      </c>
    </row>
    <row r="186" spans="1:5" s="981" customFormat="1" ht="13.8" thickBot="1" x14ac:dyDescent="0.35">
      <c r="A186" s="976"/>
      <c r="B186" s="977" t="s">
        <v>440</v>
      </c>
      <c r="C186" s="978"/>
      <c r="D186" s="979">
        <f>SUM(D6:D185)</f>
        <v>1974699.7999999998</v>
      </c>
      <c r="E186" s="980">
        <f>SUM(E6:E185)</f>
        <v>1942235.0699999998</v>
      </c>
    </row>
    <row r="187" spans="1:5" ht="13.8" thickTop="1" x14ac:dyDescent="0.3">
      <c r="B187" s="952"/>
      <c r="C187" s="952"/>
      <c r="D187" s="952"/>
      <c r="E187" s="982"/>
    </row>
    <row r="188" spans="1:5" x14ac:dyDescent="0.3">
      <c r="B188" s="952"/>
      <c r="C188" s="952"/>
      <c r="D188" s="952"/>
      <c r="E188" s="952"/>
    </row>
    <row r="189" spans="1:5" x14ac:dyDescent="0.3">
      <c r="B189" s="952"/>
      <c r="C189" s="952"/>
      <c r="D189" s="952"/>
      <c r="E189" s="952"/>
    </row>
    <row r="190" spans="1:5" x14ac:dyDescent="0.3">
      <c r="B190" s="952"/>
      <c r="C190" s="952"/>
      <c r="D190" s="952"/>
      <c r="E190" s="952"/>
    </row>
    <row r="191" spans="1:5" x14ac:dyDescent="0.3">
      <c r="B191" s="952"/>
      <c r="C191" s="952"/>
      <c r="D191" s="952"/>
      <c r="E191" s="952"/>
    </row>
    <row r="192" spans="1:5" x14ac:dyDescent="0.3">
      <c r="B192" s="952"/>
      <c r="C192" s="952"/>
      <c r="D192" s="952"/>
      <c r="E192" s="952"/>
    </row>
    <row r="193" spans="2:5" x14ac:dyDescent="0.3">
      <c r="B193" s="952"/>
      <c r="C193" s="952"/>
      <c r="D193" s="952"/>
      <c r="E193" s="952"/>
    </row>
    <row r="194" spans="2:5" x14ac:dyDescent="0.3">
      <c r="B194" s="952"/>
      <c r="C194" s="952"/>
      <c r="D194" s="952"/>
      <c r="E194" s="952"/>
    </row>
    <row r="195" spans="2:5" x14ac:dyDescent="0.3">
      <c r="B195" s="952"/>
      <c r="C195" s="952"/>
      <c r="D195" s="952"/>
      <c r="E195" s="952"/>
    </row>
    <row r="196" spans="2:5" x14ac:dyDescent="0.3">
      <c r="B196" s="952"/>
      <c r="C196" s="952"/>
      <c r="D196" s="952"/>
      <c r="E196" s="952"/>
    </row>
    <row r="197" spans="2:5" x14ac:dyDescent="0.3">
      <c r="B197" s="952"/>
      <c r="C197" s="952"/>
      <c r="D197" s="952"/>
      <c r="E197" s="952"/>
    </row>
    <row r="198" spans="2:5" x14ac:dyDescent="0.3">
      <c r="B198" s="952"/>
      <c r="C198" s="952"/>
      <c r="D198" s="952"/>
      <c r="E198" s="952"/>
    </row>
    <row r="199" spans="2:5" x14ac:dyDescent="0.3">
      <c r="B199" s="952"/>
      <c r="C199" s="952"/>
      <c r="D199" s="952"/>
      <c r="E199" s="952"/>
    </row>
    <row r="200" spans="2:5" x14ac:dyDescent="0.3">
      <c r="B200" s="952"/>
      <c r="C200" s="952"/>
      <c r="D200" s="952"/>
      <c r="E200" s="952"/>
    </row>
    <row r="201" spans="2:5" x14ac:dyDescent="0.3">
      <c r="B201" s="952"/>
      <c r="C201" s="952"/>
      <c r="D201" s="952"/>
      <c r="E201" s="952"/>
    </row>
    <row r="202" spans="2:5" x14ac:dyDescent="0.3">
      <c r="B202" s="952"/>
      <c r="C202" s="952"/>
      <c r="D202" s="952"/>
      <c r="E202" s="952"/>
    </row>
    <row r="203" spans="2:5" x14ac:dyDescent="0.3">
      <c r="B203" s="952"/>
      <c r="C203" s="952"/>
      <c r="D203" s="952"/>
      <c r="E203" s="952"/>
    </row>
    <row r="204" spans="2:5" x14ac:dyDescent="0.3">
      <c r="B204" s="952"/>
      <c r="C204" s="952"/>
      <c r="D204" s="952"/>
      <c r="E204" s="952"/>
    </row>
    <row r="205" spans="2:5" x14ac:dyDescent="0.3">
      <c r="B205" s="952"/>
      <c r="C205" s="952"/>
      <c r="D205" s="952"/>
      <c r="E205" s="952"/>
    </row>
    <row r="206" spans="2:5" x14ac:dyDescent="0.3">
      <c r="B206" s="952"/>
      <c r="C206" s="952"/>
      <c r="D206" s="952"/>
      <c r="E206" s="952"/>
    </row>
    <row r="207" spans="2:5" x14ac:dyDescent="0.3">
      <c r="B207" s="952"/>
      <c r="C207" s="952"/>
      <c r="D207" s="952"/>
      <c r="E207" s="952"/>
    </row>
    <row r="208" spans="2:5" x14ac:dyDescent="0.3">
      <c r="B208" s="952"/>
      <c r="C208" s="952"/>
      <c r="D208" s="952"/>
      <c r="E208" s="952"/>
    </row>
    <row r="209" spans="2:5" x14ac:dyDescent="0.3">
      <c r="B209" s="952"/>
      <c r="C209" s="952"/>
      <c r="D209" s="952"/>
      <c r="E209" s="952"/>
    </row>
    <row r="210" spans="2:5" x14ac:dyDescent="0.3">
      <c r="B210" s="952"/>
      <c r="C210" s="952"/>
      <c r="D210" s="952"/>
      <c r="E210" s="952"/>
    </row>
    <row r="211" spans="2:5" x14ac:dyDescent="0.3">
      <c r="B211" s="952"/>
      <c r="C211" s="952"/>
      <c r="D211" s="952"/>
      <c r="E211" s="952"/>
    </row>
    <row r="212" spans="2:5" x14ac:dyDescent="0.3">
      <c r="B212" s="952"/>
      <c r="C212" s="952"/>
      <c r="D212" s="952"/>
      <c r="E212" s="952"/>
    </row>
    <row r="213" spans="2:5" x14ac:dyDescent="0.3">
      <c r="B213" s="952"/>
      <c r="C213" s="952"/>
      <c r="D213" s="952"/>
      <c r="E213" s="952"/>
    </row>
    <row r="214" spans="2:5" x14ac:dyDescent="0.3">
      <c r="B214" s="952"/>
      <c r="C214" s="952"/>
      <c r="D214" s="952"/>
      <c r="E214" s="952"/>
    </row>
    <row r="215" spans="2:5" x14ac:dyDescent="0.3">
      <c r="B215" s="952"/>
      <c r="C215" s="952"/>
      <c r="D215" s="952"/>
      <c r="E215" s="952"/>
    </row>
    <row r="216" spans="2:5" x14ac:dyDescent="0.3">
      <c r="B216" s="952"/>
      <c r="C216" s="952"/>
      <c r="D216" s="952"/>
      <c r="E216" s="952"/>
    </row>
    <row r="217" spans="2:5" x14ac:dyDescent="0.3">
      <c r="B217" s="952"/>
      <c r="C217" s="952"/>
      <c r="D217" s="952"/>
      <c r="E217" s="952"/>
    </row>
    <row r="218" spans="2:5" x14ac:dyDescent="0.3">
      <c r="B218" s="952"/>
      <c r="C218" s="952"/>
      <c r="D218" s="952"/>
      <c r="E218" s="952"/>
    </row>
    <row r="219" spans="2:5" x14ac:dyDescent="0.3">
      <c r="B219" s="952"/>
      <c r="C219" s="952"/>
      <c r="D219" s="952"/>
      <c r="E219" s="952"/>
    </row>
    <row r="220" spans="2:5" x14ac:dyDescent="0.3">
      <c r="B220" s="952"/>
      <c r="C220" s="952"/>
      <c r="D220" s="952"/>
      <c r="E220" s="952"/>
    </row>
    <row r="221" spans="2:5" x14ac:dyDescent="0.3">
      <c r="B221" s="952"/>
      <c r="C221" s="952"/>
      <c r="D221" s="952"/>
      <c r="E221" s="952"/>
    </row>
    <row r="222" spans="2:5" x14ac:dyDescent="0.3">
      <c r="B222" s="952"/>
      <c r="C222" s="952"/>
      <c r="D222" s="952"/>
      <c r="E222" s="952"/>
    </row>
    <row r="223" spans="2:5" x14ac:dyDescent="0.3">
      <c r="B223" s="952"/>
      <c r="C223" s="952"/>
      <c r="D223" s="952"/>
      <c r="E223" s="952"/>
    </row>
    <row r="224" spans="2:5" x14ac:dyDescent="0.3">
      <c r="B224" s="952"/>
      <c r="C224" s="952"/>
      <c r="D224" s="952"/>
      <c r="E224" s="952"/>
    </row>
    <row r="225" spans="2:5" x14ac:dyDescent="0.3">
      <c r="B225" s="952"/>
      <c r="C225" s="952"/>
      <c r="D225" s="952"/>
      <c r="E225" s="952"/>
    </row>
    <row r="226" spans="2:5" x14ac:dyDescent="0.3">
      <c r="B226" s="952"/>
      <c r="C226" s="952"/>
      <c r="D226" s="952"/>
      <c r="E226" s="952"/>
    </row>
    <row r="227" spans="2:5" x14ac:dyDescent="0.3">
      <c r="B227" s="952"/>
      <c r="C227" s="952"/>
      <c r="D227" s="952" t="s">
        <v>1237</v>
      </c>
      <c r="E227" s="952"/>
    </row>
    <row r="228" spans="2:5" x14ac:dyDescent="0.3">
      <c r="B228" s="952"/>
      <c r="C228" s="952"/>
      <c r="D228" s="952"/>
      <c r="E228" s="952"/>
    </row>
    <row r="229" spans="2:5" x14ac:dyDescent="0.3">
      <c r="B229" s="952"/>
      <c r="C229" s="952"/>
      <c r="D229" s="952"/>
      <c r="E229" s="952"/>
    </row>
    <row r="230" spans="2:5" x14ac:dyDescent="0.3">
      <c r="B230" s="952"/>
      <c r="C230" s="952"/>
      <c r="D230" s="952"/>
      <c r="E230" s="952"/>
    </row>
    <row r="231" spans="2:5" x14ac:dyDescent="0.3">
      <c r="B231" s="952"/>
      <c r="C231" s="952"/>
      <c r="D231" s="952"/>
      <c r="E231" s="952"/>
    </row>
    <row r="232" spans="2:5" x14ac:dyDescent="0.3">
      <c r="B232" s="952"/>
      <c r="C232" s="952"/>
      <c r="D232" s="952"/>
      <c r="E232" s="952"/>
    </row>
    <row r="233" spans="2:5" x14ac:dyDescent="0.3">
      <c r="B233" s="952"/>
      <c r="C233" s="952"/>
      <c r="D233" s="952"/>
      <c r="E233" s="952"/>
    </row>
    <row r="234" spans="2:5" x14ac:dyDescent="0.3">
      <c r="B234" s="952"/>
      <c r="C234" s="952"/>
      <c r="D234" s="952"/>
      <c r="E234" s="952"/>
    </row>
    <row r="235" spans="2:5" x14ac:dyDescent="0.3">
      <c r="B235" s="952"/>
      <c r="C235" s="952"/>
      <c r="D235" s="952"/>
      <c r="E235" s="952"/>
    </row>
    <row r="236" spans="2:5" x14ac:dyDescent="0.3">
      <c r="B236" s="952"/>
      <c r="C236" s="952"/>
      <c r="D236" s="952"/>
      <c r="E236" s="952"/>
    </row>
    <row r="237" spans="2:5" x14ac:dyDescent="0.3">
      <c r="B237" s="952"/>
      <c r="C237" s="952"/>
      <c r="D237" s="952"/>
      <c r="E237" s="952"/>
    </row>
    <row r="238" spans="2:5" x14ac:dyDescent="0.3">
      <c r="B238" s="952"/>
      <c r="C238" s="952"/>
      <c r="D238" s="952"/>
      <c r="E238" s="952"/>
    </row>
    <row r="239" spans="2:5" x14ac:dyDescent="0.3">
      <c r="B239" s="952"/>
      <c r="C239" s="952"/>
      <c r="D239" s="952"/>
      <c r="E239" s="952"/>
    </row>
    <row r="240" spans="2:5" x14ac:dyDescent="0.3">
      <c r="B240" s="952"/>
      <c r="C240" s="952"/>
      <c r="D240" s="952"/>
      <c r="E240" s="952"/>
    </row>
    <row r="241" spans="2:5" x14ac:dyDescent="0.3">
      <c r="B241" s="952"/>
      <c r="C241" s="952"/>
      <c r="D241" s="952"/>
      <c r="E241" s="952"/>
    </row>
    <row r="242" spans="2:5" x14ac:dyDescent="0.3">
      <c r="B242" s="952"/>
      <c r="C242" s="952"/>
      <c r="D242" s="952"/>
      <c r="E242" s="952"/>
    </row>
    <row r="243" spans="2:5" x14ac:dyDescent="0.3">
      <c r="B243" s="952"/>
      <c r="C243" s="952"/>
      <c r="D243" s="952"/>
      <c r="E243" s="952"/>
    </row>
    <row r="244" spans="2:5" x14ac:dyDescent="0.3">
      <c r="B244" s="952"/>
      <c r="C244" s="952"/>
      <c r="D244" s="952"/>
      <c r="E244" s="952"/>
    </row>
    <row r="245" spans="2:5" x14ac:dyDescent="0.3">
      <c r="B245" s="952"/>
      <c r="C245" s="952"/>
      <c r="D245" s="952"/>
      <c r="E245" s="952"/>
    </row>
    <row r="246" spans="2:5" x14ac:dyDescent="0.3">
      <c r="B246" s="952"/>
      <c r="C246" s="952"/>
      <c r="D246" s="952"/>
      <c r="E246" s="952"/>
    </row>
    <row r="247" spans="2:5" x14ac:dyDescent="0.3">
      <c r="B247" s="952"/>
      <c r="C247" s="952"/>
      <c r="D247" s="952"/>
      <c r="E247" s="952"/>
    </row>
    <row r="248" spans="2:5" x14ac:dyDescent="0.3">
      <c r="B248" s="952"/>
      <c r="C248" s="952"/>
      <c r="D248" s="952"/>
      <c r="E248" s="952"/>
    </row>
    <row r="249" spans="2:5" x14ac:dyDescent="0.3">
      <c r="B249" s="952"/>
      <c r="C249" s="952"/>
      <c r="D249" s="952"/>
      <c r="E249" s="952"/>
    </row>
    <row r="250" spans="2:5" x14ac:dyDescent="0.3">
      <c r="B250" s="952"/>
      <c r="C250" s="952"/>
      <c r="D250" s="952"/>
      <c r="E250" s="952"/>
    </row>
    <row r="251" spans="2:5" x14ac:dyDescent="0.3">
      <c r="B251" s="952"/>
      <c r="C251" s="952"/>
      <c r="D251" s="952"/>
      <c r="E251" s="952"/>
    </row>
    <row r="252" spans="2:5" x14ac:dyDescent="0.3">
      <c r="B252" s="952"/>
      <c r="C252" s="952"/>
      <c r="D252" s="952"/>
      <c r="E252" s="952"/>
    </row>
    <row r="253" spans="2:5" x14ac:dyDescent="0.3">
      <c r="B253" s="952"/>
      <c r="C253" s="952"/>
      <c r="D253" s="952"/>
      <c r="E253" s="952"/>
    </row>
    <row r="254" spans="2:5" x14ac:dyDescent="0.3">
      <c r="B254" s="952"/>
      <c r="C254" s="952"/>
      <c r="D254" s="952"/>
      <c r="E254" s="952"/>
    </row>
    <row r="255" spans="2:5" x14ac:dyDescent="0.3">
      <c r="B255" s="952"/>
      <c r="C255" s="952"/>
      <c r="D255" s="952"/>
      <c r="E255" s="952"/>
    </row>
    <row r="256" spans="2:5" x14ac:dyDescent="0.3">
      <c r="B256" s="952"/>
      <c r="C256" s="952"/>
      <c r="D256" s="952"/>
      <c r="E256" s="952"/>
    </row>
    <row r="257" spans="2:5" x14ac:dyDescent="0.3">
      <c r="B257" s="952"/>
      <c r="C257" s="952"/>
      <c r="D257" s="952"/>
      <c r="E257" s="952"/>
    </row>
    <row r="258" spans="2:5" x14ac:dyDescent="0.3">
      <c r="B258" s="952"/>
      <c r="C258" s="952"/>
      <c r="D258" s="952"/>
      <c r="E258" s="952"/>
    </row>
    <row r="259" spans="2:5" x14ac:dyDescent="0.3">
      <c r="B259" s="952"/>
      <c r="C259" s="952"/>
      <c r="D259" s="952"/>
      <c r="E259" s="952"/>
    </row>
    <row r="260" spans="2:5" x14ac:dyDescent="0.3">
      <c r="B260" s="952"/>
      <c r="C260" s="952"/>
      <c r="D260" s="952"/>
      <c r="E260" s="952"/>
    </row>
    <row r="261" spans="2:5" x14ac:dyDescent="0.3">
      <c r="B261" s="952"/>
      <c r="C261" s="952"/>
      <c r="D261" s="952"/>
      <c r="E261" s="952"/>
    </row>
    <row r="262" spans="2:5" x14ac:dyDescent="0.3">
      <c r="B262" s="952"/>
      <c r="C262" s="952"/>
      <c r="D262" s="952"/>
      <c r="E262" s="952"/>
    </row>
    <row r="263" spans="2:5" x14ac:dyDescent="0.3">
      <c r="B263" s="952"/>
      <c r="C263" s="952"/>
      <c r="D263" s="952"/>
      <c r="E263" s="952"/>
    </row>
    <row r="264" spans="2:5" x14ac:dyDescent="0.3">
      <c r="B264" s="952"/>
      <c r="C264" s="952"/>
      <c r="D264" s="952"/>
      <c r="E264" s="952"/>
    </row>
    <row r="265" spans="2:5" x14ac:dyDescent="0.3">
      <c r="B265" s="952"/>
      <c r="C265" s="952"/>
      <c r="D265" s="952"/>
      <c r="E265" s="952"/>
    </row>
    <row r="266" spans="2:5" x14ac:dyDescent="0.3">
      <c r="B266" s="952"/>
      <c r="C266" s="952"/>
      <c r="D266" s="952"/>
      <c r="E266" s="952"/>
    </row>
    <row r="267" spans="2:5" x14ac:dyDescent="0.3">
      <c r="B267" s="952"/>
      <c r="C267" s="952"/>
      <c r="D267" s="952"/>
      <c r="E267" s="952"/>
    </row>
    <row r="268" spans="2:5" x14ac:dyDescent="0.3">
      <c r="B268" s="952"/>
      <c r="C268" s="952"/>
      <c r="D268" s="952"/>
      <c r="E268" s="952"/>
    </row>
    <row r="269" spans="2:5" x14ac:dyDescent="0.3">
      <c r="B269" s="952"/>
      <c r="C269" s="952"/>
      <c r="D269" s="952"/>
      <c r="E269" s="952"/>
    </row>
    <row r="270" spans="2:5" x14ac:dyDescent="0.3">
      <c r="B270" s="952"/>
      <c r="C270" s="952"/>
      <c r="D270" s="952"/>
      <c r="E270" s="952"/>
    </row>
    <row r="271" spans="2:5" x14ac:dyDescent="0.3">
      <c r="B271" s="952"/>
      <c r="C271" s="952"/>
      <c r="D271" s="952"/>
      <c r="E271" s="952"/>
    </row>
    <row r="272" spans="2:5" x14ac:dyDescent="0.3">
      <c r="B272" s="952"/>
      <c r="C272" s="952"/>
      <c r="D272" s="952"/>
      <c r="E272" s="952"/>
    </row>
    <row r="273" spans="2:5" x14ac:dyDescent="0.3">
      <c r="B273" s="952"/>
      <c r="C273" s="952"/>
      <c r="D273" s="952"/>
      <c r="E273" s="952"/>
    </row>
    <row r="274" spans="2:5" x14ac:dyDescent="0.3">
      <c r="B274" s="952"/>
      <c r="C274" s="952"/>
      <c r="D274" s="952"/>
      <c r="E274" s="952"/>
    </row>
    <row r="275" spans="2:5" x14ac:dyDescent="0.3">
      <c r="B275" s="952"/>
      <c r="C275" s="952"/>
      <c r="D275" s="952"/>
      <c r="E275" s="952"/>
    </row>
    <row r="276" spans="2:5" x14ac:dyDescent="0.3">
      <c r="B276" s="952"/>
      <c r="C276" s="952"/>
      <c r="D276" s="952"/>
      <c r="E276" s="952"/>
    </row>
    <row r="277" spans="2:5" x14ac:dyDescent="0.3">
      <c r="B277" s="952"/>
      <c r="C277" s="952"/>
      <c r="D277" s="952"/>
      <c r="E277" s="952"/>
    </row>
    <row r="278" spans="2:5" x14ac:dyDescent="0.3">
      <c r="B278" s="952"/>
      <c r="C278" s="952"/>
      <c r="D278" s="952"/>
      <c r="E278" s="952"/>
    </row>
    <row r="279" spans="2:5" x14ac:dyDescent="0.3">
      <c r="B279" s="952"/>
      <c r="C279" s="952"/>
      <c r="D279" s="952"/>
      <c r="E279" s="952"/>
    </row>
    <row r="280" spans="2:5" x14ac:dyDescent="0.3">
      <c r="B280" s="952"/>
      <c r="C280" s="952"/>
      <c r="D280" s="952"/>
      <c r="E280" s="952"/>
    </row>
    <row r="281" spans="2:5" x14ac:dyDescent="0.3">
      <c r="B281" s="952"/>
      <c r="C281" s="952"/>
      <c r="D281" s="952"/>
      <c r="E281" s="952"/>
    </row>
    <row r="282" spans="2:5" x14ac:dyDescent="0.3">
      <c r="B282" s="952"/>
      <c r="C282" s="952"/>
      <c r="D282" s="952"/>
      <c r="E282" s="952"/>
    </row>
    <row r="283" spans="2:5" x14ac:dyDescent="0.3">
      <c r="B283" s="952"/>
      <c r="C283" s="952"/>
      <c r="D283" s="952"/>
      <c r="E283" s="952"/>
    </row>
    <row r="284" spans="2:5" x14ac:dyDescent="0.3">
      <c r="B284" s="952"/>
      <c r="C284" s="952"/>
      <c r="D284" s="952"/>
      <c r="E284" s="952"/>
    </row>
    <row r="285" spans="2:5" x14ac:dyDescent="0.3">
      <c r="B285" s="952"/>
      <c r="C285" s="952"/>
      <c r="D285" s="952"/>
      <c r="E285" s="952"/>
    </row>
    <row r="286" spans="2:5" x14ac:dyDescent="0.3">
      <c r="B286" s="952"/>
      <c r="C286" s="952"/>
      <c r="D286" s="952"/>
      <c r="E286" s="952"/>
    </row>
    <row r="287" spans="2:5" x14ac:dyDescent="0.3">
      <c r="B287" s="952"/>
      <c r="C287" s="952"/>
      <c r="D287" s="952"/>
      <c r="E287" s="952"/>
    </row>
    <row r="288" spans="2:5" x14ac:dyDescent="0.3">
      <c r="B288" s="952"/>
      <c r="C288" s="952"/>
      <c r="D288" s="952"/>
      <c r="E288" s="952"/>
    </row>
    <row r="289" spans="2:5" x14ac:dyDescent="0.3">
      <c r="B289" s="952"/>
      <c r="C289" s="952"/>
      <c r="D289" s="952"/>
      <c r="E289" s="952"/>
    </row>
    <row r="290" spans="2:5" x14ac:dyDescent="0.3">
      <c r="B290" s="952"/>
      <c r="C290" s="952"/>
      <c r="D290" s="952"/>
      <c r="E290" s="952"/>
    </row>
    <row r="291" spans="2:5" x14ac:dyDescent="0.3">
      <c r="B291" s="952"/>
      <c r="C291" s="952"/>
      <c r="D291" s="952"/>
      <c r="E291" s="952"/>
    </row>
    <row r="292" spans="2:5" x14ac:dyDescent="0.3">
      <c r="B292" s="952"/>
      <c r="C292" s="952"/>
      <c r="D292" s="952"/>
      <c r="E292" s="952"/>
    </row>
    <row r="293" spans="2:5" x14ac:dyDescent="0.3">
      <c r="B293" s="952"/>
      <c r="C293" s="952"/>
      <c r="D293" s="952"/>
      <c r="E293" s="952"/>
    </row>
    <row r="294" spans="2:5" x14ac:dyDescent="0.3">
      <c r="B294" s="952"/>
      <c r="C294" s="952"/>
      <c r="D294" s="952"/>
      <c r="E294" s="952"/>
    </row>
    <row r="295" spans="2:5" x14ac:dyDescent="0.3">
      <c r="B295" s="952"/>
      <c r="C295" s="952"/>
      <c r="D295" s="952"/>
      <c r="E295" s="952"/>
    </row>
    <row r="296" spans="2:5" x14ac:dyDescent="0.3">
      <c r="B296" s="952"/>
      <c r="C296" s="952"/>
      <c r="D296" s="952"/>
      <c r="E296" s="952"/>
    </row>
    <row r="297" spans="2:5" x14ac:dyDescent="0.3">
      <c r="B297" s="952"/>
      <c r="C297" s="952"/>
      <c r="D297" s="952"/>
      <c r="E297" s="952"/>
    </row>
    <row r="298" spans="2:5" x14ac:dyDescent="0.3">
      <c r="B298" s="952"/>
      <c r="C298" s="952"/>
      <c r="D298" s="952"/>
      <c r="E298" s="952"/>
    </row>
    <row r="299" spans="2:5" x14ac:dyDescent="0.3">
      <c r="B299" s="952"/>
      <c r="C299" s="952"/>
      <c r="D299" s="952"/>
      <c r="E299" s="952"/>
    </row>
    <row r="300" spans="2:5" x14ac:dyDescent="0.3">
      <c r="B300" s="952"/>
      <c r="C300" s="952"/>
      <c r="D300" s="952"/>
      <c r="E300" s="952"/>
    </row>
    <row r="301" spans="2:5" x14ac:dyDescent="0.3">
      <c r="B301" s="952"/>
      <c r="C301" s="952"/>
      <c r="D301" s="952"/>
      <c r="E301" s="952"/>
    </row>
    <row r="302" spans="2:5" x14ac:dyDescent="0.3">
      <c r="B302" s="952"/>
      <c r="C302" s="952"/>
      <c r="D302" s="952"/>
      <c r="E302" s="952"/>
    </row>
    <row r="303" spans="2:5" x14ac:dyDescent="0.3">
      <c r="B303" s="952"/>
      <c r="C303" s="952"/>
      <c r="D303" s="952"/>
      <c r="E303" s="952"/>
    </row>
    <row r="304" spans="2:5" x14ac:dyDescent="0.3">
      <c r="B304" s="952"/>
      <c r="C304" s="952"/>
      <c r="D304" s="952"/>
      <c r="E304" s="952"/>
    </row>
    <row r="305" spans="2:5" x14ac:dyDescent="0.3">
      <c r="B305" s="952"/>
      <c r="C305" s="952"/>
      <c r="D305" s="952"/>
      <c r="E305" s="952"/>
    </row>
    <row r="306" spans="2:5" x14ac:dyDescent="0.3">
      <c r="B306" s="952"/>
      <c r="C306" s="952"/>
      <c r="D306" s="952"/>
      <c r="E306" s="952"/>
    </row>
    <row r="307" spans="2:5" x14ac:dyDescent="0.3">
      <c r="B307" s="952"/>
      <c r="C307" s="952"/>
      <c r="D307" s="952"/>
      <c r="E307" s="952"/>
    </row>
    <row r="308" spans="2:5" x14ac:dyDescent="0.3">
      <c r="B308" s="952"/>
      <c r="C308" s="952"/>
      <c r="D308" s="952"/>
      <c r="E308" s="952"/>
    </row>
    <row r="309" spans="2:5" x14ac:dyDescent="0.3">
      <c r="B309" s="952"/>
      <c r="C309" s="952"/>
      <c r="D309" s="952"/>
      <c r="E309" s="952"/>
    </row>
    <row r="310" spans="2:5" x14ac:dyDescent="0.3">
      <c r="B310" s="952"/>
      <c r="C310" s="952"/>
      <c r="D310" s="952"/>
      <c r="E310" s="952"/>
    </row>
    <row r="311" spans="2:5" x14ac:dyDescent="0.3">
      <c r="B311" s="952"/>
      <c r="C311" s="952"/>
      <c r="D311" s="952"/>
      <c r="E311" s="952"/>
    </row>
    <row r="312" spans="2:5" x14ac:dyDescent="0.3">
      <c r="B312" s="952"/>
      <c r="C312" s="952"/>
      <c r="D312" s="952"/>
      <c r="E312" s="952"/>
    </row>
    <row r="313" spans="2:5" x14ac:dyDescent="0.3">
      <c r="B313" s="952"/>
      <c r="C313" s="952"/>
      <c r="D313" s="952"/>
      <c r="E313" s="952"/>
    </row>
    <row r="314" spans="2:5" x14ac:dyDescent="0.3">
      <c r="B314" s="952"/>
      <c r="C314" s="952"/>
      <c r="D314" s="952"/>
      <c r="E314" s="952"/>
    </row>
    <row r="315" spans="2:5" x14ac:dyDescent="0.3">
      <c r="B315" s="952"/>
      <c r="C315" s="952"/>
      <c r="D315" s="952"/>
      <c r="E315" s="952"/>
    </row>
    <row r="316" spans="2:5" x14ac:dyDescent="0.3">
      <c r="B316" s="952"/>
      <c r="C316" s="952"/>
      <c r="D316" s="952"/>
      <c r="E316" s="952"/>
    </row>
    <row r="317" spans="2:5" x14ac:dyDescent="0.3">
      <c r="B317" s="952"/>
      <c r="C317" s="952"/>
      <c r="D317" s="952"/>
      <c r="E317" s="952"/>
    </row>
    <row r="318" spans="2:5" x14ac:dyDescent="0.3">
      <c r="B318" s="952"/>
      <c r="C318" s="952"/>
      <c r="D318" s="952"/>
      <c r="E318" s="952"/>
    </row>
    <row r="319" spans="2:5" x14ac:dyDescent="0.3">
      <c r="B319" s="952"/>
      <c r="C319" s="952"/>
      <c r="D319" s="952"/>
      <c r="E319" s="952"/>
    </row>
    <row r="320" spans="2:5" x14ac:dyDescent="0.3">
      <c r="B320" s="952"/>
      <c r="C320" s="952"/>
      <c r="D320" s="952"/>
      <c r="E320" s="952"/>
    </row>
    <row r="321" spans="2:5" x14ac:dyDescent="0.3">
      <c r="B321" s="952"/>
      <c r="C321" s="952"/>
      <c r="D321" s="952"/>
      <c r="E321" s="952"/>
    </row>
    <row r="322" spans="2:5" x14ac:dyDescent="0.3">
      <c r="B322" s="952"/>
      <c r="C322" s="952"/>
      <c r="D322" s="952"/>
      <c r="E322" s="952"/>
    </row>
    <row r="323" spans="2:5" x14ac:dyDescent="0.3">
      <c r="B323" s="952"/>
      <c r="C323" s="952"/>
      <c r="D323" s="952"/>
      <c r="E323" s="952"/>
    </row>
    <row r="324" spans="2:5" x14ac:dyDescent="0.3">
      <c r="B324" s="952"/>
      <c r="C324" s="952"/>
      <c r="D324" s="952"/>
      <c r="E324" s="952"/>
    </row>
    <row r="325" spans="2:5" x14ac:dyDescent="0.3">
      <c r="B325" s="952"/>
      <c r="C325" s="952"/>
      <c r="D325" s="952"/>
      <c r="E325" s="952"/>
    </row>
    <row r="326" spans="2:5" x14ac:dyDescent="0.3">
      <c r="B326" s="952"/>
      <c r="C326" s="952"/>
      <c r="D326" s="952"/>
      <c r="E326" s="952"/>
    </row>
    <row r="327" spans="2:5" x14ac:dyDescent="0.3">
      <c r="B327" s="952"/>
      <c r="C327" s="952"/>
      <c r="D327" s="952"/>
      <c r="E327" s="952"/>
    </row>
    <row r="328" spans="2:5" x14ac:dyDescent="0.3">
      <c r="B328" s="952"/>
      <c r="C328" s="952"/>
      <c r="D328" s="952"/>
      <c r="E328" s="952"/>
    </row>
    <row r="329" spans="2:5" x14ac:dyDescent="0.3">
      <c r="B329" s="952"/>
      <c r="C329" s="952"/>
      <c r="D329" s="952"/>
      <c r="E329" s="952"/>
    </row>
    <row r="330" spans="2:5" x14ac:dyDescent="0.3">
      <c r="B330" s="952"/>
      <c r="C330" s="952"/>
      <c r="D330" s="952"/>
      <c r="E330" s="952"/>
    </row>
    <row r="331" spans="2:5" x14ac:dyDescent="0.3">
      <c r="B331" s="952"/>
      <c r="C331" s="952"/>
      <c r="D331" s="952"/>
      <c r="E331" s="952"/>
    </row>
    <row r="332" spans="2:5" x14ac:dyDescent="0.3">
      <c r="B332" s="952"/>
      <c r="C332" s="952"/>
      <c r="D332" s="952"/>
      <c r="E332" s="952"/>
    </row>
    <row r="333" spans="2:5" x14ac:dyDescent="0.3">
      <c r="B333" s="952"/>
      <c r="C333" s="952"/>
      <c r="D333" s="952"/>
      <c r="E333" s="952"/>
    </row>
    <row r="334" spans="2:5" x14ac:dyDescent="0.3">
      <c r="B334" s="952"/>
      <c r="C334" s="952"/>
      <c r="D334" s="952"/>
      <c r="E334" s="952"/>
    </row>
    <row r="335" spans="2:5" x14ac:dyDescent="0.3">
      <c r="B335" s="952"/>
      <c r="C335" s="952"/>
      <c r="D335" s="952"/>
      <c r="E335" s="952"/>
    </row>
    <row r="336" spans="2:5" x14ac:dyDescent="0.3">
      <c r="B336" s="952"/>
      <c r="C336" s="952"/>
      <c r="D336" s="952"/>
      <c r="E336" s="952"/>
    </row>
    <row r="337" spans="2:5" x14ac:dyDescent="0.3">
      <c r="B337" s="952"/>
      <c r="C337" s="952"/>
      <c r="D337" s="952"/>
      <c r="E337" s="952"/>
    </row>
    <row r="338" spans="2:5" x14ac:dyDescent="0.3">
      <c r="B338" s="952"/>
      <c r="C338" s="952"/>
      <c r="D338" s="952"/>
      <c r="E338" s="952"/>
    </row>
    <row r="339" spans="2:5" x14ac:dyDescent="0.3">
      <c r="B339" s="952"/>
      <c r="C339" s="952"/>
      <c r="D339" s="952"/>
      <c r="E339" s="952"/>
    </row>
    <row r="340" spans="2:5" x14ac:dyDescent="0.3">
      <c r="B340" s="952"/>
      <c r="C340" s="952"/>
      <c r="D340" s="952"/>
      <c r="E340" s="952"/>
    </row>
    <row r="341" spans="2:5" x14ac:dyDescent="0.3">
      <c r="B341" s="952"/>
      <c r="C341" s="952"/>
      <c r="D341" s="952"/>
      <c r="E341" s="952"/>
    </row>
    <row r="342" spans="2:5" x14ac:dyDescent="0.3">
      <c r="B342" s="952"/>
      <c r="C342" s="952"/>
      <c r="D342" s="952"/>
      <c r="E342" s="952"/>
    </row>
    <row r="343" spans="2:5" x14ac:dyDescent="0.3">
      <c r="B343" s="952"/>
      <c r="C343" s="952"/>
      <c r="D343" s="952"/>
      <c r="E343" s="952"/>
    </row>
    <row r="344" spans="2:5" x14ac:dyDescent="0.3">
      <c r="B344" s="952"/>
      <c r="C344" s="952"/>
      <c r="D344" s="952"/>
      <c r="E344" s="952"/>
    </row>
    <row r="345" spans="2:5" x14ac:dyDescent="0.3">
      <c r="B345" s="952"/>
      <c r="C345" s="952"/>
      <c r="D345" s="952"/>
      <c r="E345" s="952"/>
    </row>
    <row r="346" spans="2:5" x14ac:dyDescent="0.3">
      <c r="B346" s="952"/>
      <c r="C346" s="952"/>
      <c r="D346" s="952"/>
      <c r="E346" s="952"/>
    </row>
    <row r="347" spans="2:5" x14ac:dyDescent="0.3">
      <c r="B347" s="952"/>
      <c r="C347" s="952"/>
      <c r="D347" s="952"/>
      <c r="E347" s="952"/>
    </row>
    <row r="348" spans="2:5" x14ac:dyDescent="0.3">
      <c r="B348" s="952"/>
      <c r="C348" s="952"/>
      <c r="D348" s="952"/>
      <c r="E348" s="952"/>
    </row>
    <row r="349" spans="2:5" x14ac:dyDescent="0.3">
      <c r="B349" s="952"/>
      <c r="C349" s="952"/>
      <c r="D349" s="952"/>
      <c r="E349" s="952"/>
    </row>
    <row r="350" spans="2:5" x14ac:dyDescent="0.3">
      <c r="B350" s="952"/>
      <c r="C350" s="952"/>
      <c r="D350" s="952"/>
      <c r="E350" s="952"/>
    </row>
    <row r="351" spans="2:5" x14ac:dyDescent="0.3">
      <c r="B351" s="952"/>
      <c r="C351" s="952"/>
      <c r="D351" s="952"/>
      <c r="E351" s="952"/>
    </row>
    <row r="352" spans="2:5" x14ac:dyDescent="0.3">
      <c r="B352" s="952"/>
      <c r="C352" s="952"/>
      <c r="D352" s="952"/>
      <c r="E352" s="952"/>
    </row>
    <row r="353" spans="2:5" x14ac:dyDescent="0.3">
      <c r="B353" s="952"/>
      <c r="C353" s="952"/>
      <c r="D353" s="952"/>
      <c r="E353" s="952"/>
    </row>
    <row r="354" spans="2:5" x14ac:dyDescent="0.3">
      <c r="B354" s="952"/>
      <c r="C354" s="952"/>
      <c r="D354" s="952"/>
      <c r="E354" s="952"/>
    </row>
    <row r="355" spans="2:5" x14ac:dyDescent="0.3">
      <c r="B355" s="952"/>
      <c r="C355" s="952"/>
      <c r="D355" s="952"/>
      <c r="E355" s="952"/>
    </row>
    <row r="356" spans="2:5" x14ac:dyDescent="0.3">
      <c r="B356" s="952"/>
      <c r="C356" s="952"/>
      <c r="D356" s="952"/>
      <c r="E356" s="952"/>
    </row>
    <row r="357" spans="2:5" x14ac:dyDescent="0.3">
      <c r="B357" s="952"/>
      <c r="C357" s="952"/>
      <c r="D357" s="952"/>
      <c r="E357" s="952"/>
    </row>
    <row r="358" spans="2:5" x14ac:dyDescent="0.3">
      <c r="B358" s="952"/>
      <c r="C358" s="952"/>
      <c r="D358" s="952"/>
      <c r="E358" s="952"/>
    </row>
    <row r="359" spans="2:5" x14ac:dyDescent="0.3">
      <c r="B359" s="952"/>
      <c r="C359" s="952"/>
      <c r="D359" s="952"/>
      <c r="E359" s="952"/>
    </row>
    <row r="360" spans="2:5" x14ac:dyDescent="0.3">
      <c r="B360" s="952"/>
      <c r="C360" s="952"/>
      <c r="D360" s="952"/>
      <c r="E360" s="952"/>
    </row>
    <row r="361" spans="2:5" x14ac:dyDescent="0.3">
      <c r="B361" s="952"/>
      <c r="C361" s="952"/>
      <c r="D361" s="952"/>
      <c r="E361" s="952"/>
    </row>
    <row r="362" spans="2:5" x14ac:dyDescent="0.3">
      <c r="B362" s="952"/>
      <c r="C362" s="952"/>
      <c r="D362" s="952"/>
      <c r="E362" s="952"/>
    </row>
    <row r="363" spans="2:5" x14ac:dyDescent="0.3">
      <c r="B363" s="952"/>
      <c r="C363" s="952"/>
      <c r="D363" s="952"/>
      <c r="E363" s="952"/>
    </row>
    <row r="364" spans="2:5" x14ac:dyDescent="0.3">
      <c r="B364" s="952"/>
      <c r="C364" s="952"/>
      <c r="D364" s="952"/>
      <c r="E364" s="952"/>
    </row>
    <row r="365" spans="2:5" x14ac:dyDescent="0.3">
      <c r="B365" s="952"/>
      <c r="C365" s="952"/>
      <c r="D365" s="952"/>
      <c r="E365" s="952"/>
    </row>
    <row r="366" spans="2:5" x14ac:dyDescent="0.3">
      <c r="B366" s="952"/>
      <c r="C366" s="952"/>
      <c r="D366" s="952"/>
      <c r="E366" s="952"/>
    </row>
    <row r="367" spans="2:5" x14ac:dyDescent="0.3">
      <c r="B367" s="952"/>
      <c r="C367" s="952"/>
      <c r="D367" s="952"/>
      <c r="E367" s="952"/>
    </row>
    <row r="368" spans="2:5" x14ac:dyDescent="0.3">
      <c r="B368" s="952"/>
      <c r="C368" s="952"/>
      <c r="D368" s="952"/>
      <c r="E368" s="952"/>
    </row>
    <row r="369" spans="2:5" x14ac:dyDescent="0.3">
      <c r="B369" s="952"/>
      <c r="C369" s="952"/>
      <c r="D369" s="952"/>
      <c r="E369" s="952"/>
    </row>
    <row r="370" spans="2:5" x14ac:dyDescent="0.3">
      <c r="B370" s="952"/>
      <c r="C370" s="952"/>
      <c r="D370" s="952"/>
      <c r="E370" s="952"/>
    </row>
    <row r="371" spans="2:5" x14ac:dyDescent="0.3">
      <c r="B371" s="952"/>
      <c r="C371" s="952"/>
      <c r="D371" s="952"/>
      <c r="E371" s="952"/>
    </row>
    <row r="372" spans="2:5" x14ac:dyDescent="0.3">
      <c r="B372" s="952"/>
      <c r="C372" s="952"/>
      <c r="D372" s="952"/>
      <c r="E372" s="952"/>
    </row>
    <row r="373" spans="2:5" x14ac:dyDescent="0.3">
      <c r="B373" s="952"/>
      <c r="C373" s="952"/>
      <c r="D373" s="952"/>
      <c r="E373" s="952"/>
    </row>
    <row r="374" spans="2:5" x14ac:dyDescent="0.3">
      <c r="B374" s="952"/>
      <c r="C374" s="952"/>
      <c r="D374" s="952"/>
      <c r="E374" s="952"/>
    </row>
    <row r="375" spans="2:5" x14ac:dyDescent="0.3">
      <c r="B375" s="952"/>
      <c r="C375" s="952"/>
      <c r="D375" s="952"/>
      <c r="E375" s="952"/>
    </row>
    <row r="376" spans="2:5" x14ac:dyDescent="0.3">
      <c r="B376" s="952"/>
      <c r="C376" s="952"/>
      <c r="D376" s="952"/>
      <c r="E376" s="952"/>
    </row>
    <row r="377" spans="2:5" x14ac:dyDescent="0.3">
      <c r="B377" s="952"/>
      <c r="C377" s="952"/>
      <c r="D377" s="952"/>
      <c r="E377" s="952"/>
    </row>
    <row r="378" spans="2:5" x14ac:dyDescent="0.3">
      <c r="B378" s="952"/>
      <c r="C378" s="952"/>
      <c r="D378" s="952"/>
      <c r="E378" s="952"/>
    </row>
    <row r="379" spans="2:5" x14ac:dyDescent="0.3">
      <c r="B379" s="952"/>
      <c r="C379" s="952"/>
      <c r="D379" s="952"/>
      <c r="E379" s="952"/>
    </row>
    <row r="380" spans="2:5" x14ac:dyDescent="0.3">
      <c r="B380" s="952"/>
      <c r="C380" s="952"/>
      <c r="D380" s="952"/>
      <c r="E380" s="952"/>
    </row>
    <row r="381" spans="2:5" x14ac:dyDescent="0.3">
      <c r="B381" s="952"/>
      <c r="C381" s="952"/>
      <c r="D381" s="952"/>
      <c r="E381" s="952"/>
    </row>
    <row r="382" spans="2:5" x14ac:dyDescent="0.3">
      <c r="B382" s="952"/>
      <c r="C382" s="952"/>
      <c r="D382" s="952"/>
      <c r="E382" s="952"/>
    </row>
    <row r="383" spans="2:5" x14ac:dyDescent="0.3">
      <c r="B383" s="952"/>
      <c r="C383" s="952"/>
      <c r="D383" s="952"/>
      <c r="E383" s="952"/>
    </row>
    <row r="384" spans="2:5" x14ac:dyDescent="0.3">
      <c r="B384" s="952"/>
      <c r="C384" s="952"/>
      <c r="D384" s="952"/>
      <c r="E384" s="952"/>
    </row>
    <row r="385" spans="2:5" x14ac:dyDescent="0.3">
      <c r="B385" s="952"/>
      <c r="C385" s="952"/>
      <c r="D385" s="952"/>
      <c r="E385" s="952"/>
    </row>
    <row r="386" spans="2:5" x14ac:dyDescent="0.3">
      <c r="B386" s="952"/>
      <c r="C386" s="952"/>
      <c r="D386" s="952"/>
      <c r="E386" s="952"/>
    </row>
    <row r="387" spans="2:5" x14ac:dyDescent="0.3">
      <c r="B387" s="952"/>
      <c r="C387" s="952"/>
      <c r="D387" s="952"/>
      <c r="E387" s="952"/>
    </row>
    <row r="388" spans="2:5" x14ac:dyDescent="0.3">
      <c r="B388" s="952"/>
      <c r="C388" s="952"/>
      <c r="D388" s="952"/>
      <c r="E388" s="952"/>
    </row>
    <row r="389" spans="2:5" x14ac:dyDescent="0.3">
      <c r="B389" s="952"/>
      <c r="C389" s="952"/>
      <c r="D389" s="952"/>
      <c r="E389" s="952"/>
    </row>
    <row r="390" spans="2:5" x14ac:dyDescent="0.3">
      <c r="B390" s="952"/>
      <c r="C390" s="952"/>
      <c r="D390" s="952"/>
      <c r="E390" s="952"/>
    </row>
    <row r="391" spans="2:5" x14ac:dyDescent="0.3">
      <c r="B391" s="952"/>
      <c r="C391" s="952"/>
      <c r="D391" s="952"/>
      <c r="E391" s="952"/>
    </row>
    <row r="392" spans="2:5" x14ac:dyDescent="0.3">
      <c r="B392" s="952"/>
      <c r="C392" s="952"/>
      <c r="D392" s="952"/>
      <c r="E392" s="952"/>
    </row>
    <row r="393" spans="2:5" x14ac:dyDescent="0.3">
      <c r="B393" s="952"/>
      <c r="C393" s="952"/>
      <c r="D393" s="952"/>
      <c r="E393" s="952"/>
    </row>
    <row r="394" spans="2:5" x14ac:dyDescent="0.3">
      <c r="B394" s="952"/>
      <c r="C394" s="952"/>
      <c r="D394" s="952"/>
      <c r="E394" s="952"/>
    </row>
    <row r="395" spans="2:5" x14ac:dyDescent="0.3">
      <c r="B395" s="952"/>
      <c r="C395" s="952"/>
      <c r="D395" s="952"/>
      <c r="E395" s="952"/>
    </row>
    <row r="396" spans="2:5" x14ac:dyDescent="0.3">
      <c r="B396" s="952"/>
      <c r="C396" s="952"/>
      <c r="D396" s="952"/>
      <c r="E396" s="952"/>
    </row>
    <row r="397" spans="2:5" x14ac:dyDescent="0.3">
      <c r="B397" s="952"/>
      <c r="C397" s="952"/>
      <c r="D397" s="952"/>
      <c r="E397" s="952"/>
    </row>
    <row r="398" spans="2:5" x14ac:dyDescent="0.3">
      <c r="B398" s="952"/>
      <c r="C398" s="952"/>
      <c r="D398" s="952"/>
      <c r="E398" s="952"/>
    </row>
    <row r="399" spans="2:5" x14ac:dyDescent="0.3">
      <c r="B399" s="952"/>
      <c r="C399" s="952"/>
      <c r="D399" s="952"/>
      <c r="E399" s="952"/>
    </row>
    <row r="400" spans="2:5" x14ac:dyDescent="0.3">
      <c r="B400" s="952"/>
      <c r="C400" s="952"/>
      <c r="D400" s="952"/>
      <c r="E400" s="952"/>
    </row>
    <row r="401" spans="2:5" x14ac:dyDescent="0.3">
      <c r="B401" s="952"/>
      <c r="C401" s="952"/>
      <c r="D401" s="952"/>
      <c r="E401" s="952"/>
    </row>
    <row r="402" spans="2:5" x14ac:dyDescent="0.3">
      <c r="B402" s="952"/>
      <c r="C402" s="952"/>
      <c r="D402" s="952"/>
      <c r="E402" s="952"/>
    </row>
    <row r="403" spans="2:5" x14ac:dyDescent="0.3">
      <c r="B403" s="952"/>
      <c r="C403" s="952"/>
      <c r="D403" s="952"/>
      <c r="E403" s="952"/>
    </row>
    <row r="404" spans="2:5" x14ac:dyDescent="0.3">
      <c r="B404" s="952"/>
      <c r="C404" s="952"/>
      <c r="D404" s="952"/>
      <c r="E404" s="952"/>
    </row>
    <row r="405" spans="2:5" x14ac:dyDescent="0.3">
      <c r="B405" s="952"/>
      <c r="C405" s="952"/>
      <c r="D405" s="952"/>
      <c r="E405" s="952"/>
    </row>
    <row r="406" spans="2:5" x14ac:dyDescent="0.3">
      <c r="B406" s="952"/>
      <c r="C406" s="952"/>
      <c r="D406" s="952"/>
      <c r="E406" s="952"/>
    </row>
    <row r="407" spans="2:5" x14ac:dyDescent="0.3">
      <c r="B407" s="952"/>
      <c r="C407" s="952"/>
      <c r="D407" s="952"/>
      <c r="E407" s="952"/>
    </row>
    <row r="408" spans="2:5" x14ac:dyDescent="0.3">
      <c r="B408" s="952"/>
      <c r="C408" s="952"/>
      <c r="D408" s="952"/>
      <c r="E408" s="952"/>
    </row>
    <row r="409" spans="2:5" x14ac:dyDescent="0.3">
      <c r="B409" s="952"/>
      <c r="C409" s="952"/>
      <c r="D409" s="952"/>
      <c r="E409" s="952"/>
    </row>
    <row r="410" spans="2:5" x14ac:dyDescent="0.3">
      <c r="B410" s="952"/>
      <c r="C410" s="952"/>
      <c r="D410" s="952"/>
      <c r="E410" s="952"/>
    </row>
    <row r="411" spans="2:5" x14ac:dyDescent="0.3">
      <c r="B411" s="952"/>
      <c r="C411" s="952"/>
      <c r="D411" s="952"/>
      <c r="E411" s="952"/>
    </row>
    <row r="412" spans="2:5" x14ac:dyDescent="0.3">
      <c r="B412" s="952"/>
      <c r="C412" s="952"/>
      <c r="D412" s="952"/>
      <c r="E412" s="952"/>
    </row>
    <row r="413" spans="2:5" x14ac:dyDescent="0.3">
      <c r="B413" s="952"/>
      <c r="C413" s="952"/>
      <c r="D413" s="952"/>
      <c r="E413" s="952"/>
    </row>
    <row r="414" spans="2:5" x14ac:dyDescent="0.3">
      <c r="B414" s="952"/>
      <c r="C414" s="952"/>
      <c r="D414" s="952"/>
      <c r="E414" s="952"/>
    </row>
    <row r="415" spans="2:5" x14ac:dyDescent="0.3">
      <c r="B415" s="952"/>
      <c r="C415" s="952"/>
      <c r="D415" s="952"/>
      <c r="E415" s="952"/>
    </row>
    <row r="416" spans="2:5" x14ac:dyDescent="0.3">
      <c r="B416" s="952"/>
      <c r="C416" s="952"/>
      <c r="D416" s="952"/>
      <c r="E416" s="952"/>
    </row>
    <row r="417" spans="2:5" x14ac:dyDescent="0.3">
      <c r="B417" s="952"/>
      <c r="C417" s="952"/>
      <c r="D417" s="952"/>
      <c r="E417" s="952"/>
    </row>
    <row r="418" spans="2:5" x14ac:dyDescent="0.3">
      <c r="B418" s="952"/>
      <c r="C418" s="952"/>
      <c r="D418" s="952"/>
      <c r="E418" s="952"/>
    </row>
    <row r="419" spans="2:5" x14ac:dyDescent="0.3">
      <c r="B419" s="952"/>
      <c r="C419" s="952"/>
      <c r="D419" s="952"/>
      <c r="E419" s="952"/>
    </row>
    <row r="420" spans="2:5" x14ac:dyDescent="0.3">
      <c r="B420" s="952"/>
      <c r="C420" s="952"/>
      <c r="D420" s="952"/>
      <c r="E420" s="952"/>
    </row>
    <row r="421" spans="2:5" x14ac:dyDescent="0.3">
      <c r="B421" s="952"/>
      <c r="C421" s="952"/>
      <c r="D421" s="952"/>
      <c r="E421" s="952"/>
    </row>
    <row r="422" spans="2:5" x14ac:dyDescent="0.3">
      <c r="B422" s="952"/>
      <c r="C422" s="952"/>
      <c r="D422" s="952"/>
      <c r="E422" s="952"/>
    </row>
    <row r="423" spans="2:5" x14ac:dyDescent="0.3">
      <c r="B423" s="952"/>
      <c r="C423" s="952"/>
      <c r="D423" s="952"/>
      <c r="E423" s="952"/>
    </row>
    <row r="424" spans="2:5" x14ac:dyDescent="0.3">
      <c r="B424" s="952"/>
      <c r="C424" s="952"/>
      <c r="D424" s="952"/>
      <c r="E424" s="952"/>
    </row>
    <row r="425" spans="2:5" x14ac:dyDescent="0.3">
      <c r="B425" s="952"/>
      <c r="C425" s="952"/>
      <c r="D425" s="952"/>
      <c r="E425" s="952"/>
    </row>
    <row r="432" spans="2:5" x14ac:dyDescent="0.3">
      <c r="B432" s="952"/>
      <c r="C432" s="952"/>
      <c r="D432" s="952"/>
      <c r="E432" s="952"/>
    </row>
    <row r="433" spans="2:5" x14ac:dyDescent="0.3">
      <c r="B433" s="952"/>
      <c r="C433" s="952"/>
      <c r="D433" s="952"/>
      <c r="E433" s="952"/>
    </row>
    <row r="434" spans="2:5" x14ac:dyDescent="0.3">
      <c r="B434" s="952"/>
      <c r="C434" s="952"/>
      <c r="D434" s="952"/>
      <c r="E434" s="952"/>
    </row>
    <row r="435" spans="2:5" x14ac:dyDescent="0.3">
      <c r="B435" s="952"/>
      <c r="C435" s="952"/>
      <c r="D435" s="952"/>
      <c r="E435" s="952"/>
    </row>
    <row r="436" spans="2:5" x14ac:dyDescent="0.3">
      <c r="B436" s="952"/>
      <c r="C436" s="952"/>
      <c r="D436" s="952"/>
      <c r="E436" s="952"/>
    </row>
    <row r="437" spans="2:5" x14ac:dyDescent="0.3">
      <c r="B437" s="952"/>
      <c r="C437" s="952"/>
      <c r="D437" s="952"/>
      <c r="E437" s="952"/>
    </row>
    <row r="438" spans="2:5" x14ac:dyDescent="0.3">
      <c r="B438" s="952"/>
      <c r="C438" s="952"/>
      <c r="D438" s="952"/>
      <c r="E438" s="952"/>
    </row>
    <row r="439" spans="2:5" x14ac:dyDescent="0.3">
      <c r="B439" s="952"/>
      <c r="C439" s="952"/>
      <c r="D439" s="952"/>
      <c r="E439" s="952"/>
    </row>
    <row r="440" spans="2:5" x14ac:dyDescent="0.3">
      <c r="B440" s="952"/>
      <c r="C440" s="952"/>
      <c r="D440" s="952"/>
      <c r="E440" s="952"/>
    </row>
    <row r="441" spans="2:5" x14ac:dyDescent="0.3">
      <c r="B441" s="952"/>
      <c r="C441" s="952"/>
      <c r="D441" s="952"/>
      <c r="E441" s="952"/>
    </row>
    <row r="442" spans="2:5" x14ac:dyDescent="0.3">
      <c r="B442" s="952"/>
      <c r="C442" s="952"/>
      <c r="D442" s="952"/>
      <c r="E442" s="952"/>
    </row>
    <row r="443" spans="2:5" x14ac:dyDescent="0.3">
      <c r="B443" s="952"/>
      <c r="C443" s="952"/>
      <c r="D443" s="952"/>
      <c r="E443" s="952"/>
    </row>
    <row r="444" spans="2:5" x14ac:dyDescent="0.3">
      <c r="B444" s="952"/>
      <c r="C444" s="952"/>
      <c r="D444" s="952"/>
      <c r="E444" s="952"/>
    </row>
    <row r="445" spans="2:5" x14ac:dyDescent="0.3">
      <c r="B445" s="952"/>
      <c r="C445" s="952"/>
      <c r="D445" s="952"/>
      <c r="E445" s="952"/>
    </row>
    <row r="446" spans="2:5" x14ac:dyDescent="0.3">
      <c r="B446" s="952"/>
      <c r="C446" s="952"/>
      <c r="D446" s="952"/>
      <c r="E446" s="952"/>
    </row>
    <row r="447" spans="2:5" x14ac:dyDescent="0.3">
      <c r="B447" s="952"/>
      <c r="C447" s="952"/>
      <c r="D447" s="952"/>
      <c r="E447" s="952"/>
    </row>
    <row r="448" spans="2:5" x14ac:dyDescent="0.3">
      <c r="B448" s="952"/>
      <c r="C448" s="952"/>
      <c r="D448" s="952"/>
      <c r="E448" s="952"/>
    </row>
    <row r="449" spans="2:5" x14ac:dyDescent="0.3">
      <c r="B449" s="952"/>
      <c r="C449" s="952"/>
      <c r="D449" s="952"/>
      <c r="E449" s="952"/>
    </row>
    <row r="450" spans="2:5" x14ac:dyDescent="0.3">
      <c r="B450" s="952"/>
      <c r="C450" s="952"/>
      <c r="D450" s="952"/>
      <c r="E450" s="952"/>
    </row>
    <row r="451" spans="2:5" x14ac:dyDescent="0.3">
      <c r="B451" s="952"/>
      <c r="C451" s="952"/>
      <c r="D451" s="952"/>
      <c r="E451" s="952"/>
    </row>
    <row r="452" spans="2:5" x14ac:dyDescent="0.3">
      <c r="B452" s="952"/>
      <c r="C452" s="952"/>
      <c r="D452" s="952"/>
      <c r="E452" s="952"/>
    </row>
    <row r="453" spans="2:5" x14ac:dyDescent="0.3">
      <c r="B453" s="952"/>
      <c r="C453" s="952"/>
      <c r="D453" s="952"/>
      <c r="E453" s="952"/>
    </row>
    <row r="454" spans="2:5" x14ac:dyDescent="0.3">
      <c r="B454" s="952"/>
      <c r="C454" s="952"/>
      <c r="D454" s="952"/>
      <c r="E454" s="952"/>
    </row>
    <row r="455" spans="2:5" x14ac:dyDescent="0.3">
      <c r="B455" s="952"/>
      <c r="C455" s="952"/>
      <c r="D455" s="952"/>
      <c r="E455" s="952"/>
    </row>
    <row r="456" spans="2:5" x14ac:dyDescent="0.3">
      <c r="B456" s="952"/>
      <c r="C456" s="952"/>
      <c r="D456" s="952"/>
      <c r="E456" s="952"/>
    </row>
    <row r="457" spans="2:5" x14ac:dyDescent="0.3">
      <c r="B457" s="952"/>
      <c r="C457" s="952"/>
      <c r="D457" s="952"/>
      <c r="E457" s="952"/>
    </row>
    <row r="458" spans="2:5" x14ac:dyDescent="0.3">
      <c r="B458" s="952"/>
      <c r="C458" s="952"/>
      <c r="D458" s="952"/>
      <c r="E458" s="952"/>
    </row>
    <row r="459" spans="2:5" x14ac:dyDescent="0.3">
      <c r="B459" s="952"/>
      <c r="C459" s="952"/>
      <c r="D459" s="952"/>
      <c r="E459" s="952"/>
    </row>
    <row r="460" spans="2:5" x14ac:dyDescent="0.3">
      <c r="B460" s="952"/>
      <c r="C460" s="952"/>
      <c r="D460" s="952"/>
      <c r="E460" s="952"/>
    </row>
    <row r="461" spans="2:5" x14ac:dyDescent="0.3">
      <c r="B461" s="952"/>
      <c r="C461" s="952"/>
      <c r="D461" s="952"/>
      <c r="E461" s="952"/>
    </row>
    <row r="462" spans="2:5" x14ac:dyDescent="0.3">
      <c r="B462" s="952"/>
      <c r="C462" s="952"/>
      <c r="D462" s="952"/>
      <c r="E462" s="952"/>
    </row>
    <row r="463" spans="2:5" x14ac:dyDescent="0.3">
      <c r="B463" s="952"/>
      <c r="C463" s="952"/>
      <c r="D463" s="952"/>
      <c r="E463" s="952"/>
    </row>
    <row r="464" spans="2:5" x14ac:dyDescent="0.3">
      <c r="B464" s="952"/>
      <c r="C464" s="952"/>
      <c r="D464" s="952"/>
      <c r="E464" s="952"/>
    </row>
    <row r="465" spans="2:5" x14ac:dyDescent="0.3">
      <c r="B465" s="952"/>
      <c r="C465" s="952"/>
      <c r="D465" s="952"/>
      <c r="E465" s="952"/>
    </row>
    <row r="466" spans="2:5" x14ac:dyDescent="0.3">
      <c r="B466" s="952"/>
      <c r="C466" s="952"/>
      <c r="D466" s="952"/>
      <c r="E466" s="952"/>
    </row>
    <row r="467" spans="2:5" x14ac:dyDescent="0.3">
      <c r="B467" s="952"/>
      <c r="C467" s="952"/>
      <c r="D467" s="952"/>
      <c r="E467" s="952"/>
    </row>
    <row r="468" spans="2:5" x14ac:dyDescent="0.3">
      <c r="B468" s="952"/>
      <c r="C468" s="952"/>
      <c r="D468" s="952"/>
      <c r="E468" s="952"/>
    </row>
    <row r="469" spans="2:5" x14ac:dyDescent="0.3">
      <c r="B469" s="952"/>
      <c r="C469" s="952"/>
      <c r="D469" s="952"/>
      <c r="E469" s="952"/>
    </row>
    <row r="470" spans="2:5" x14ac:dyDescent="0.3">
      <c r="B470" s="952"/>
      <c r="C470" s="952"/>
      <c r="D470" s="952"/>
      <c r="E470" s="952"/>
    </row>
    <row r="471" spans="2:5" x14ac:dyDescent="0.3">
      <c r="B471" s="952"/>
      <c r="C471" s="952"/>
      <c r="D471" s="952"/>
      <c r="E471" s="952"/>
    </row>
    <row r="472" spans="2:5" x14ac:dyDescent="0.3">
      <c r="B472" s="952"/>
      <c r="C472" s="952"/>
      <c r="D472" s="952"/>
      <c r="E472" s="952"/>
    </row>
    <row r="473" spans="2:5" x14ac:dyDescent="0.3">
      <c r="B473" s="952"/>
      <c r="C473" s="952"/>
      <c r="D473" s="952"/>
      <c r="E473" s="952"/>
    </row>
    <row r="474" spans="2:5" x14ac:dyDescent="0.3">
      <c r="B474" s="952"/>
      <c r="C474" s="952"/>
      <c r="D474" s="952"/>
      <c r="E474" s="952"/>
    </row>
    <row r="475" spans="2:5" x14ac:dyDescent="0.3">
      <c r="B475" s="952"/>
      <c r="C475" s="952"/>
      <c r="D475" s="952"/>
      <c r="E475" s="952"/>
    </row>
    <row r="476" spans="2:5" x14ac:dyDescent="0.3">
      <c r="B476" s="952"/>
      <c r="C476" s="952"/>
      <c r="D476" s="952"/>
      <c r="E476" s="952"/>
    </row>
    <row r="477" spans="2:5" x14ac:dyDescent="0.3">
      <c r="B477" s="952"/>
      <c r="C477" s="952"/>
      <c r="D477" s="952"/>
      <c r="E477" s="952"/>
    </row>
    <row r="478" spans="2:5" x14ac:dyDescent="0.3">
      <c r="B478" s="952"/>
      <c r="C478" s="952"/>
      <c r="D478" s="952"/>
      <c r="E478" s="952"/>
    </row>
    <row r="479" spans="2:5" x14ac:dyDescent="0.3">
      <c r="B479" s="952"/>
      <c r="C479" s="952"/>
      <c r="D479" s="952"/>
      <c r="E479" s="952"/>
    </row>
    <row r="480" spans="2:5" x14ac:dyDescent="0.3">
      <c r="B480" s="952"/>
      <c r="C480" s="952"/>
      <c r="D480" s="952"/>
      <c r="E480" s="952"/>
    </row>
    <row r="481" spans="2:5" x14ac:dyDescent="0.3">
      <c r="B481" s="952"/>
      <c r="C481" s="952"/>
      <c r="D481" s="952"/>
      <c r="E481" s="952"/>
    </row>
    <row r="482" spans="2:5" x14ac:dyDescent="0.3">
      <c r="B482" s="952"/>
      <c r="C482" s="952"/>
      <c r="D482" s="952"/>
      <c r="E482" s="952"/>
    </row>
    <row r="483" spans="2:5" x14ac:dyDescent="0.3">
      <c r="B483" s="952"/>
      <c r="C483" s="952"/>
      <c r="D483" s="952"/>
      <c r="E483" s="952"/>
    </row>
    <row r="484" spans="2:5" x14ac:dyDescent="0.3">
      <c r="B484" s="952"/>
      <c r="C484" s="952"/>
      <c r="D484" s="952"/>
      <c r="E484" s="952"/>
    </row>
    <row r="485" spans="2:5" x14ac:dyDescent="0.3">
      <c r="B485" s="952"/>
      <c r="C485" s="952"/>
      <c r="D485" s="952"/>
      <c r="E485" s="952"/>
    </row>
    <row r="486" spans="2:5" x14ac:dyDescent="0.3">
      <c r="B486" s="952"/>
      <c r="C486" s="952"/>
      <c r="D486" s="952"/>
      <c r="E486" s="952"/>
    </row>
    <row r="487" spans="2:5" x14ac:dyDescent="0.3">
      <c r="B487" s="952"/>
      <c r="C487" s="952"/>
      <c r="D487" s="952"/>
      <c r="E487" s="952"/>
    </row>
    <row r="488" spans="2:5" x14ac:dyDescent="0.3">
      <c r="B488" s="952"/>
      <c r="C488" s="952"/>
      <c r="D488" s="952"/>
      <c r="E488" s="952"/>
    </row>
    <row r="489" spans="2:5" x14ac:dyDescent="0.3">
      <c r="B489" s="952"/>
      <c r="C489" s="952"/>
      <c r="D489" s="952"/>
      <c r="E489" s="952"/>
    </row>
    <row r="490" spans="2:5" x14ac:dyDescent="0.3">
      <c r="B490" s="952"/>
      <c r="C490" s="952"/>
      <c r="D490" s="952"/>
      <c r="E490" s="952"/>
    </row>
    <row r="491" spans="2:5" x14ac:dyDescent="0.3">
      <c r="B491" s="952"/>
      <c r="C491" s="952"/>
      <c r="D491" s="952"/>
      <c r="E491" s="952"/>
    </row>
    <row r="492" spans="2:5" x14ac:dyDescent="0.3">
      <c r="B492" s="952"/>
      <c r="C492" s="952"/>
      <c r="D492" s="952"/>
      <c r="E492" s="952"/>
    </row>
    <row r="493" spans="2:5" x14ac:dyDescent="0.3">
      <c r="B493" s="952"/>
      <c r="C493" s="952"/>
      <c r="D493" s="952"/>
      <c r="E493" s="952"/>
    </row>
    <row r="494" spans="2:5" x14ac:dyDescent="0.3">
      <c r="B494" s="952"/>
      <c r="C494" s="952"/>
      <c r="D494" s="952"/>
      <c r="E494" s="952"/>
    </row>
    <row r="495" spans="2:5" x14ac:dyDescent="0.3">
      <c r="B495" s="952"/>
      <c r="C495" s="952"/>
      <c r="D495" s="952"/>
      <c r="E495" s="952"/>
    </row>
    <row r="496" spans="2:5" x14ac:dyDescent="0.3">
      <c r="B496" s="952"/>
      <c r="C496" s="952"/>
      <c r="D496" s="952"/>
      <c r="E496" s="952"/>
    </row>
    <row r="497" spans="2:5" x14ac:dyDescent="0.3">
      <c r="B497" s="952"/>
      <c r="C497" s="952"/>
      <c r="D497" s="952"/>
      <c r="E497" s="952"/>
    </row>
    <row r="498" spans="2:5" x14ac:dyDescent="0.3">
      <c r="B498" s="952"/>
      <c r="C498" s="952"/>
      <c r="D498" s="952"/>
      <c r="E498" s="952"/>
    </row>
    <row r="499" spans="2:5" x14ac:dyDescent="0.3">
      <c r="B499" s="952"/>
      <c r="C499" s="952"/>
      <c r="D499" s="952"/>
      <c r="E499" s="952"/>
    </row>
    <row r="500" spans="2:5" x14ac:dyDescent="0.3">
      <c r="B500" s="952"/>
      <c r="C500" s="952"/>
      <c r="D500" s="952"/>
      <c r="E500" s="952"/>
    </row>
    <row r="501" spans="2:5" x14ac:dyDescent="0.3">
      <c r="B501" s="952"/>
      <c r="C501" s="952"/>
      <c r="D501" s="952"/>
      <c r="E501" s="952"/>
    </row>
    <row r="502" spans="2:5" x14ac:dyDescent="0.3">
      <c r="B502" s="952"/>
      <c r="C502" s="952"/>
      <c r="D502" s="952"/>
      <c r="E502" s="952"/>
    </row>
    <row r="503" spans="2:5" x14ac:dyDescent="0.3">
      <c r="B503" s="952"/>
      <c r="C503" s="952"/>
      <c r="D503" s="952"/>
      <c r="E503" s="952"/>
    </row>
    <row r="504" spans="2:5" x14ac:dyDescent="0.3">
      <c r="B504" s="952"/>
      <c r="C504" s="952"/>
      <c r="D504" s="952"/>
      <c r="E504" s="952"/>
    </row>
    <row r="505" spans="2:5" x14ac:dyDescent="0.3">
      <c r="B505" s="952"/>
      <c r="C505" s="952"/>
      <c r="D505" s="952"/>
      <c r="E505" s="952"/>
    </row>
    <row r="506" spans="2:5" x14ac:dyDescent="0.3">
      <c r="B506" s="952"/>
      <c r="C506" s="952"/>
      <c r="D506" s="952"/>
      <c r="E506" s="952"/>
    </row>
    <row r="507" spans="2:5" x14ac:dyDescent="0.3">
      <c r="B507" s="952"/>
      <c r="C507" s="952"/>
      <c r="D507" s="952"/>
      <c r="E507" s="952"/>
    </row>
    <row r="508" spans="2:5" x14ac:dyDescent="0.3">
      <c r="B508" s="952"/>
      <c r="C508" s="952"/>
      <c r="D508" s="952"/>
      <c r="E508" s="952"/>
    </row>
    <row r="509" spans="2:5" x14ac:dyDescent="0.3">
      <c r="B509" s="952"/>
      <c r="C509" s="952"/>
      <c r="D509" s="952"/>
      <c r="E509" s="952"/>
    </row>
    <row r="510" spans="2:5" x14ac:dyDescent="0.3">
      <c r="B510" s="952"/>
      <c r="C510" s="952"/>
      <c r="D510" s="952"/>
      <c r="E510" s="952"/>
    </row>
    <row r="511" spans="2:5" x14ac:dyDescent="0.3">
      <c r="B511" s="952"/>
      <c r="C511" s="952"/>
      <c r="D511" s="952"/>
      <c r="E511" s="952"/>
    </row>
    <row r="512" spans="2:5" x14ac:dyDescent="0.3">
      <c r="B512" s="952"/>
      <c r="C512" s="952"/>
      <c r="D512" s="952"/>
      <c r="E512" s="952"/>
    </row>
    <row r="513" spans="2:5" x14ac:dyDescent="0.3">
      <c r="B513" s="952"/>
      <c r="C513" s="952"/>
      <c r="D513" s="952"/>
      <c r="E513" s="952"/>
    </row>
    <row r="514" spans="2:5" x14ac:dyDescent="0.3">
      <c r="B514" s="952"/>
      <c r="C514" s="952"/>
      <c r="D514" s="952"/>
      <c r="E514" s="952"/>
    </row>
    <row r="515" spans="2:5" x14ac:dyDescent="0.3">
      <c r="B515" s="952"/>
      <c r="C515" s="952"/>
      <c r="D515" s="952"/>
      <c r="E515" s="952"/>
    </row>
    <row r="516" spans="2:5" x14ac:dyDescent="0.3">
      <c r="B516" s="952"/>
      <c r="C516" s="952"/>
      <c r="D516" s="952"/>
      <c r="E516" s="952"/>
    </row>
    <row r="517" spans="2:5" x14ac:dyDescent="0.3">
      <c r="B517" s="952"/>
      <c r="C517" s="952"/>
      <c r="D517" s="952"/>
      <c r="E517" s="952"/>
    </row>
    <row r="518" spans="2:5" x14ac:dyDescent="0.3">
      <c r="B518" s="952"/>
      <c r="C518" s="952"/>
      <c r="D518" s="952"/>
      <c r="E518" s="952"/>
    </row>
    <row r="519" spans="2:5" x14ac:dyDescent="0.3">
      <c r="B519" s="952"/>
      <c r="C519" s="952"/>
      <c r="D519" s="952"/>
      <c r="E519" s="952"/>
    </row>
    <row r="520" spans="2:5" x14ac:dyDescent="0.3">
      <c r="B520" s="952"/>
      <c r="C520" s="952"/>
      <c r="D520" s="952"/>
      <c r="E520" s="952"/>
    </row>
    <row r="521" spans="2:5" x14ac:dyDescent="0.3">
      <c r="B521" s="952"/>
      <c r="C521" s="952"/>
      <c r="D521" s="952"/>
      <c r="E521" s="952"/>
    </row>
    <row r="522" spans="2:5" x14ac:dyDescent="0.3">
      <c r="B522" s="952"/>
      <c r="C522" s="952"/>
      <c r="D522" s="952"/>
      <c r="E522" s="952"/>
    </row>
    <row r="523" spans="2:5" x14ac:dyDescent="0.3">
      <c r="B523" s="952"/>
      <c r="C523" s="952"/>
      <c r="D523" s="952"/>
      <c r="E523" s="952"/>
    </row>
    <row r="524" spans="2:5" x14ac:dyDescent="0.3">
      <c r="B524" s="952"/>
      <c r="C524" s="952"/>
      <c r="D524" s="952"/>
      <c r="E524" s="952"/>
    </row>
    <row r="525" spans="2:5" x14ac:dyDescent="0.3">
      <c r="B525" s="952"/>
      <c r="C525" s="952"/>
      <c r="D525" s="952"/>
      <c r="E525" s="952"/>
    </row>
    <row r="526" spans="2:5" x14ac:dyDescent="0.3">
      <c r="B526" s="952"/>
      <c r="C526" s="952"/>
      <c r="D526" s="952"/>
      <c r="E526" s="952"/>
    </row>
    <row r="527" spans="2:5" x14ac:dyDescent="0.3">
      <c r="B527" s="952"/>
      <c r="C527" s="952"/>
      <c r="D527" s="952"/>
      <c r="E527" s="952"/>
    </row>
    <row r="528" spans="2:5" x14ac:dyDescent="0.3">
      <c r="B528" s="952"/>
      <c r="C528" s="952"/>
      <c r="D528" s="952"/>
      <c r="E528" s="952"/>
    </row>
    <row r="529" spans="2:5" x14ac:dyDescent="0.3">
      <c r="B529" s="952"/>
      <c r="C529" s="952"/>
      <c r="D529" s="952"/>
      <c r="E529" s="952"/>
    </row>
    <row r="530" spans="2:5" x14ac:dyDescent="0.3">
      <c r="B530" s="952"/>
      <c r="C530" s="952"/>
      <c r="D530" s="952"/>
      <c r="E530" s="952"/>
    </row>
    <row r="531" spans="2:5" x14ac:dyDescent="0.3">
      <c r="B531" s="952"/>
      <c r="C531" s="952"/>
      <c r="D531" s="952"/>
      <c r="E531" s="952"/>
    </row>
    <row r="532" spans="2:5" x14ac:dyDescent="0.3">
      <c r="B532" s="952"/>
      <c r="C532" s="952"/>
      <c r="D532" s="952"/>
      <c r="E532" s="952"/>
    </row>
    <row r="533" spans="2:5" x14ac:dyDescent="0.3">
      <c r="B533" s="952"/>
      <c r="C533" s="952"/>
      <c r="D533" s="952"/>
      <c r="E533" s="952"/>
    </row>
    <row r="534" spans="2:5" x14ac:dyDescent="0.3">
      <c r="B534" s="952"/>
      <c r="C534" s="952"/>
      <c r="D534" s="952"/>
      <c r="E534" s="952"/>
    </row>
    <row r="535" spans="2:5" x14ac:dyDescent="0.3">
      <c r="B535" s="952"/>
      <c r="C535" s="952"/>
      <c r="D535" s="952"/>
      <c r="E535" s="952"/>
    </row>
    <row r="536" spans="2:5" x14ac:dyDescent="0.3">
      <c r="B536" s="952"/>
      <c r="C536" s="952"/>
      <c r="D536" s="952"/>
      <c r="E536" s="952"/>
    </row>
    <row r="537" spans="2:5" x14ac:dyDescent="0.3">
      <c r="B537" s="952"/>
      <c r="C537" s="952"/>
      <c r="D537" s="952"/>
      <c r="E537" s="952"/>
    </row>
    <row r="538" spans="2:5" x14ac:dyDescent="0.3">
      <c r="B538" s="952"/>
      <c r="C538" s="952"/>
      <c r="D538" s="952"/>
      <c r="E538" s="952"/>
    </row>
    <row r="539" spans="2:5" x14ac:dyDescent="0.3">
      <c r="B539" s="952"/>
      <c r="C539" s="952"/>
      <c r="D539" s="952"/>
      <c r="E539" s="952"/>
    </row>
    <row r="540" spans="2:5" x14ac:dyDescent="0.3">
      <c r="B540" s="952"/>
      <c r="C540" s="952"/>
      <c r="D540" s="952"/>
      <c r="E540" s="952"/>
    </row>
    <row r="541" spans="2:5" x14ac:dyDescent="0.3">
      <c r="B541" s="952"/>
      <c r="C541" s="952"/>
      <c r="D541" s="952"/>
      <c r="E541" s="952"/>
    </row>
    <row r="542" spans="2:5" x14ac:dyDescent="0.3">
      <c r="B542" s="952"/>
      <c r="C542" s="952"/>
      <c r="D542" s="952"/>
      <c r="E542" s="952"/>
    </row>
    <row r="543" spans="2:5" x14ac:dyDescent="0.3">
      <c r="B543" s="952"/>
      <c r="C543" s="952"/>
      <c r="D543" s="952"/>
      <c r="E543" s="952"/>
    </row>
    <row r="544" spans="2:5" x14ac:dyDescent="0.3">
      <c r="B544" s="952"/>
      <c r="C544" s="952"/>
      <c r="D544" s="952"/>
      <c r="E544" s="952"/>
    </row>
    <row r="545" spans="2:5" x14ac:dyDescent="0.3">
      <c r="B545" s="952"/>
      <c r="C545" s="952"/>
      <c r="D545" s="952"/>
      <c r="E545" s="952"/>
    </row>
    <row r="546" spans="2:5" x14ac:dyDescent="0.3">
      <c r="B546" s="952"/>
      <c r="C546" s="952"/>
      <c r="D546" s="952"/>
      <c r="E546" s="952"/>
    </row>
    <row r="547" spans="2:5" x14ac:dyDescent="0.3">
      <c r="B547" s="952"/>
      <c r="C547" s="952"/>
      <c r="D547" s="952"/>
      <c r="E547" s="952"/>
    </row>
    <row r="548" spans="2:5" x14ac:dyDescent="0.3">
      <c r="B548" s="952"/>
      <c r="C548" s="952"/>
      <c r="D548" s="952"/>
      <c r="E548" s="952"/>
    </row>
    <row r="549" spans="2:5" x14ac:dyDescent="0.3">
      <c r="B549" s="952"/>
      <c r="C549" s="952"/>
      <c r="D549" s="952"/>
      <c r="E549" s="952"/>
    </row>
    <row r="550" spans="2:5" x14ac:dyDescent="0.3">
      <c r="B550" s="952"/>
      <c r="C550" s="952"/>
      <c r="D550" s="952"/>
      <c r="E550" s="952"/>
    </row>
    <row r="551" spans="2:5" x14ac:dyDescent="0.3">
      <c r="B551" s="952"/>
      <c r="C551" s="952"/>
      <c r="D551" s="952"/>
      <c r="E551" s="952"/>
    </row>
    <row r="552" spans="2:5" x14ac:dyDescent="0.3">
      <c r="B552" s="952"/>
      <c r="C552" s="952"/>
      <c r="D552" s="952"/>
      <c r="E552" s="952"/>
    </row>
    <row r="553" spans="2:5" x14ac:dyDescent="0.3">
      <c r="B553" s="952"/>
      <c r="C553" s="952"/>
      <c r="D553" s="952"/>
      <c r="E553" s="952"/>
    </row>
    <row r="554" spans="2:5" x14ac:dyDescent="0.3">
      <c r="B554" s="952"/>
      <c r="C554" s="952"/>
      <c r="D554" s="952"/>
      <c r="E554" s="952"/>
    </row>
    <row r="555" spans="2:5" x14ac:dyDescent="0.3">
      <c r="B555" s="952"/>
      <c r="C555" s="952"/>
      <c r="D555" s="952"/>
      <c r="E555" s="952"/>
    </row>
    <row r="556" spans="2:5" x14ac:dyDescent="0.3">
      <c r="B556" s="952"/>
      <c r="C556" s="952"/>
      <c r="D556" s="952"/>
      <c r="E556" s="952"/>
    </row>
    <row r="557" spans="2:5" x14ac:dyDescent="0.3">
      <c r="B557" s="952"/>
      <c r="C557" s="952"/>
      <c r="D557" s="952"/>
      <c r="E557" s="952"/>
    </row>
    <row r="558" spans="2:5" x14ac:dyDescent="0.3">
      <c r="B558" s="952"/>
      <c r="C558" s="952"/>
      <c r="D558" s="952"/>
      <c r="E558" s="952"/>
    </row>
    <row r="559" spans="2:5" x14ac:dyDescent="0.3">
      <c r="B559" s="952"/>
      <c r="C559" s="952"/>
      <c r="D559" s="952"/>
      <c r="E559" s="952"/>
    </row>
    <row r="560" spans="2:5" x14ac:dyDescent="0.3">
      <c r="B560" s="952"/>
      <c r="C560" s="952"/>
      <c r="D560" s="952"/>
      <c r="E560" s="952"/>
    </row>
    <row r="561" spans="2:5" x14ac:dyDescent="0.3">
      <c r="B561" s="952"/>
      <c r="C561" s="952"/>
      <c r="D561" s="952"/>
      <c r="E561" s="952"/>
    </row>
    <row r="562" spans="2:5" x14ac:dyDescent="0.3">
      <c r="B562" s="952"/>
      <c r="C562" s="952"/>
      <c r="D562" s="952"/>
      <c r="E562" s="952"/>
    </row>
    <row r="563" spans="2:5" x14ac:dyDescent="0.3">
      <c r="B563" s="952"/>
      <c r="C563" s="952"/>
      <c r="D563" s="952"/>
      <c r="E563" s="952"/>
    </row>
    <row r="564" spans="2:5" x14ac:dyDescent="0.3">
      <c r="B564" s="952"/>
      <c r="C564" s="952"/>
      <c r="D564" s="952"/>
      <c r="E564" s="952"/>
    </row>
    <row r="565" spans="2:5" x14ac:dyDescent="0.3">
      <c r="B565" s="952"/>
      <c r="C565" s="952"/>
      <c r="D565" s="952"/>
      <c r="E565" s="952"/>
    </row>
    <row r="566" spans="2:5" x14ac:dyDescent="0.3">
      <c r="B566" s="952"/>
      <c r="C566" s="952"/>
      <c r="D566" s="952"/>
      <c r="E566" s="952"/>
    </row>
    <row r="567" spans="2:5" x14ac:dyDescent="0.3">
      <c r="B567" s="952"/>
      <c r="C567" s="952"/>
      <c r="D567" s="952"/>
      <c r="E567" s="952"/>
    </row>
    <row r="568" spans="2:5" x14ac:dyDescent="0.3">
      <c r="B568" s="952"/>
      <c r="C568" s="952"/>
      <c r="D568" s="952"/>
      <c r="E568" s="952"/>
    </row>
    <row r="569" spans="2:5" x14ac:dyDescent="0.3">
      <c r="B569" s="952"/>
      <c r="C569" s="952"/>
      <c r="D569" s="952"/>
      <c r="E569" s="952"/>
    </row>
    <row r="570" spans="2:5" x14ac:dyDescent="0.3">
      <c r="B570" s="952"/>
      <c r="C570" s="952"/>
      <c r="D570" s="952"/>
      <c r="E570" s="952"/>
    </row>
    <row r="571" spans="2:5" x14ac:dyDescent="0.3">
      <c r="B571" s="952"/>
      <c r="C571" s="952"/>
      <c r="D571" s="952"/>
      <c r="E571" s="952"/>
    </row>
    <row r="572" spans="2:5" x14ac:dyDescent="0.3">
      <c r="B572" s="952"/>
      <c r="C572" s="952"/>
      <c r="D572" s="952"/>
      <c r="E572" s="952"/>
    </row>
    <row r="573" spans="2:5" x14ac:dyDescent="0.3">
      <c r="B573" s="952"/>
      <c r="C573" s="952"/>
      <c r="D573" s="952"/>
      <c r="E573" s="952"/>
    </row>
    <row r="574" spans="2:5" x14ac:dyDescent="0.3">
      <c r="B574" s="952"/>
      <c r="C574" s="952"/>
      <c r="D574" s="952"/>
      <c r="E574" s="952"/>
    </row>
    <row r="575" spans="2:5" x14ac:dyDescent="0.3">
      <c r="B575" s="952"/>
      <c r="C575" s="952"/>
      <c r="D575" s="952"/>
      <c r="E575" s="952"/>
    </row>
    <row r="576" spans="2:5" x14ac:dyDescent="0.3">
      <c r="B576" s="952"/>
      <c r="C576" s="952"/>
      <c r="D576" s="952"/>
      <c r="E576" s="952"/>
    </row>
    <row r="577" spans="2:5" x14ac:dyDescent="0.3">
      <c r="B577" s="952"/>
      <c r="C577" s="952"/>
      <c r="D577" s="952"/>
      <c r="E577" s="952"/>
    </row>
    <row r="578" spans="2:5" x14ac:dyDescent="0.3">
      <c r="B578" s="952"/>
      <c r="C578" s="952"/>
      <c r="D578" s="952"/>
      <c r="E578" s="952"/>
    </row>
    <row r="579" spans="2:5" x14ac:dyDescent="0.3">
      <c r="B579" s="952"/>
      <c r="C579" s="952"/>
      <c r="D579" s="952"/>
      <c r="E579" s="952"/>
    </row>
    <row r="580" spans="2:5" x14ac:dyDescent="0.3">
      <c r="B580" s="952"/>
      <c r="C580" s="952"/>
      <c r="D580" s="952"/>
      <c r="E580" s="952"/>
    </row>
    <row r="581" spans="2:5" x14ac:dyDescent="0.3">
      <c r="B581" s="952"/>
      <c r="C581" s="952"/>
      <c r="D581" s="952"/>
      <c r="E581" s="952"/>
    </row>
    <row r="582" spans="2:5" x14ac:dyDescent="0.3">
      <c r="B582" s="952"/>
      <c r="C582" s="952"/>
      <c r="D582" s="952"/>
      <c r="E582" s="952"/>
    </row>
    <row r="583" spans="2:5" x14ac:dyDescent="0.3">
      <c r="B583" s="952"/>
      <c r="C583" s="952"/>
      <c r="D583" s="952"/>
      <c r="E583" s="952"/>
    </row>
    <row r="584" spans="2:5" x14ac:dyDescent="0.3">
      <c r="B584" s="952"/>
      <c r="C584" s="952"/>
      <c r="D584" s="952"/>
      <c r="E584" s="952"/>
    </row>
    <row r="585" spans="2:5" x14ac:dyDescent="0.3">
      <c r="B585" s="952"/>
      <c r="C585" s="952"/>
      <c r="D585" s="952"/>
      <c r="E585" s="952"/>
    </row>
    <row r="586" spans="2:5" x14ac:dyDescent="0.3">
      <c r="B586" s="952"/>
      <c r="C586" s="952"/>
      <c r="D586" s="952"/>
      <c r="E586" s="952"/>
    </row>
    <row r="587" spans="2:5" x14ac:dyDescent="0.3">
      <c r="B587" s="952"/>
      <c r="C587" s="952"/>
      <c r="D587" s="952"/>
      <c r="E587" s="952"/>
    </row>
    <row r="588" spans="2:5" x14ac:dyDescent="0.3">
      <c r="B588" s="952"/>
      <c r="C588" s="952"/>
      <c r="D588" s="952"/>
      <c r="E588" s="952"/>
    </row>
    <row r="589" spans="2:5" x14ac:dyDescent="0.3">
      <c r="B589" s="952"/>
      <c r="C589" s="952"/>
      <c r="D589" s="952"/>
      <c r="E589" s="952"/>
    </row>
    <row r="590" spans="2:5" x14ac:dyDescent="0.3">
      <c r="B590" s="952"/>
      <c r="C590" s="952"/>
      <c r="D590" s="952"/>
      <c r="E590" s="952"/>
    </row>
    <row r="591" spans="2:5" x14ac:dyDescent="0.3">
      <c r="B591" s="952"/>
      <c r="C591" s="952"/>
      <c r="D591" s="952"/>
      <c r="E591" s="952"/>
    </row>
    <row r="592" spans="2:5" x14ac:dyDescent="0.3">
      <c r="B592" s="952"/>
      <c r="C592" s="952"/>
      <c r="D592" s="952"/>
      <c r="E592" s="952"/>
    </row>
    <row r="593" spans="2:5" x14ac:dyDescent="0.3">
      <c r="B593" s="952"/>
      <c r="C593" s="952"/>
      <c r="D593" s="952"/>
      <c r="E593" s="952"/>
    </row>
    <row r="594" spans="2:5" x14ac:dyDescent="0.3">
      <c r="B594" s="952"/>
      <c r="C594" s="952"/>
      <c r="D594" s="952"/>
      <c r="E594" s="952"/>
    </row>
    <row r="595" spans="2:5" x14ac:dyDescent="0.3">
      <c r="B595" s="952"/>
      <c r="C595" s="952"/>
      <c r="D595" s="952"/>
      <c r="E595" s="952"/>
    </row>
    <row r="596" spans="2:5" x14ac:dyDescent="0.3">
      <c r="B596" s="952"/>
      <c r="C596" s="952"/>
      <c r="D596" s="952"/>
      <c r="E596" s="952"/>
    </row>
    <row r="597" spans="2:5" x14ac:dyDescent="0.3">
      <c r="B597" s="952"/>
      <c r="C597" s="952"/>
      <c r="D597" s="952"/>
      <c r="E597" s="952"/>
    </row>
    <row r="598" spans="2:5" x14ac:dyDescent="0.3">
      <c r="B598" s="952"/>
      <c r="C598" s="952"/>
      <c r="D598" s="952"/>
      <c r="E598" s="952"/>
    </row>
    <row r="599" spans="2:5" x14ac:dyDescent="0.3">
      <c r="B599" s="952"/>
      <c r="C599" s="952"/>
      <c r="D599" s="952"/>
      <c r="E599" s="952"/>
    </row>
    <row r="600" spans="2:5" x14ac:dyDescent="0.3">
      <c r="B600" s="952"/>
      <c r="C600" s="952"/>
      <c r="D600" s="952"/>
      <c r="E600" s="952"/>
    </row>
    <row r="601" spans="2:5" x14ac:dyDescent="0.3">
      <c r="B601" s="952"/>
      <c r="C601" s="952"/>
      <c r="D601" s="952"/>
      <c r="E601" s="952"/>
    </row>
    <row r="602" spans="2:5" x14ac:dyDescent="0.3">
      <c r="B602" s="952"/>
      <c r="C602" s="952"/>
      <c r="D602" s="952"/>
      <c r="E602" s="952"/>
    </row>
    <row r="603" spans="2:5" x14ac:dyDescent="0.3">
      <c r="B603" s="952"/>
      <c r="C603" s="952"/>
      <c r="D603" s="952"/>
      <c r="E603" s="952"/>
    </row>
    <row r="604" spans="2:5" x14ac:dyDescent="0.3">
      <c r="B604" s="952"/>
      <c r="C604" s="952"/>
      <c r="D604" s="952"/>
      <c r="E604" s="952"/>
    </row>
    <row r="605" spans="2:5" x14ac:dyDescent="0.3">
      <c r="B605" s="952"/>
      <c r="C605" s="952"/>
      <c r="D605" s="952"/>
      <c r="E605" s="952"/>
    </row>
    <row r="606" spans="2:5" x14ac:dyDescent="0.3">
      <c r="B606" s="952"/>
      <c r="C606" s="952"/>
      <c r="D606" s="952"/>
      <c r="E606" s="952"/>
    </row>
    <row r="607" spans="2:5" x14ac:dyDescent="0.3">
      <c r="B607" s="952"/>
      <c r="C607" s="952"/>
      <c r="D607" s="952"/>
      <c r="E607" s="952"/>
    </row>
    <row r="608" spans="2:5" x14ac:dyDescent="0.3">
      <c r="B608" s="952"/>
      <c r="C608" s="952"/>
      <c r="D608" s="952"/>
      <c r="E608" s="952"/>
    </row>
    <row r="609" spans="2:5" x14ac:dyDescent="0.3">
      <c r="B609" s="952"/>
      <c r="C609" s="952"/>
      <c r="D609" s="952"/>
      <c r="E609" s="952"/>
    </row>
    <row r="610" spans="2:5" x14ac:dyDescent="0.3">
      <c r="B610" s="952"/>
      <c r="C610" s="952"/>
      <c r="D610" s="952"/>
      <c r="E610" s="952"/>
    </row>
    <row r="611" spans="2:5" x14ac:dyDescent="0.3">
      <c r="B611" s="952"/>
      <c r="C611" s="952"/>
      <c r="D611" s="952"/>
      <c r="E611" s="952"/>
    </row>
    <row r="612" spans="2:5" x14ac:dyDescent="0.3">
      <c r="B612" s="952"/>
      <c r="C612" s="952"/>
      <c r="D612" s="952"/>
      <c r="E612" s="952"/>
    </row>
    <row r="613" spans="2:5" x14ac:dyDescent="0.3">
      <c r="B613" s="952"/>
      <c r="C613" s="952"/>
      <c r="D613" s="952"/>
      <c r="E613" s="952"/>
    </row>
    <row r="614" spans="2:5" x14ac:dyDescent="0.3">
      <c r="B614" s="952"/>
      <c r="C614" s="952"/>
      <c r="D614" s="952"/>
      <c r="E614" s="952"/>
    </row>
    <row r="615" spans="2:5" x14ac:dyDescent="0.3">
      <c r="B615" s="952"/>
      <c r="C615" s="952"/>
      <c r="D615" s="952"/>
      <c r="E615" s="952"/>
    </row>
    <row r="616" spans="2:5" x14ac:dyDescent="0.3">
      <c r="B616" s="952"/>
      <c r="C616" s="952"/>
      <c r="D616" s="952"/>
      <c r="E616" s="952"/>
    </row>
    <row r="617" spans="2:5" x14ac:dyDescent="0.3">
      <c r="B617" s="952"/>
      <c r="C617" s="952"/>
      <c r="D617" s="952"/>
      <c r="E617" s="952"/>
    </row>
    <row r="618" spans="2:5" x14ac:dyDescent="0.3">
      <c r="B618" s="952"/>
      <c r="C618" s="952"/>
      <c r="D618" s="952"/>
      <c r="E618" s="952"/>
    </row>
    <row r="619" spans="2:5" x14ac:dyDescent="0.3">
      <c r="B619" s="952"/>
      <c r="C619" s="952"/>
      <c r="D619" s="952"/>
      <c r="E619" s="952"/>
    </row>
    <row r="620" spans="2:5" x14ac:dyDescent="0.3">
      <c r="B620" s="952"/>
      <c r="C620" s="952"/>
      <c r="D620" s="952"/>
      <c r="E620" s="952"/>
    </row>
    <row r="621" spans="2:5" x14ac:dyDescent="0.3">
      <c r="B621" s="952"/>
      <c r="C621" s="952"/>
      <c r="D621" s="952"/>
      <c r="E621" s="952"/>
    </row>
    <row r="622" spans="2:5" x14ac:dyDescent="0.3">
      <c r="B622" s="952"/>
      <c r="C622" s="952"/>
      <c r="D622" s="952"/>
      <c r="E622" s="952"/>
    </row>
    <row r="623" spans="2:5" x14ac:dyDescent="0.3">
      <c r="B623" s="952"/>
      <c r="C623" s="952"/>
      <c r="D623" s="952"/>
      <c r="E623" s="952"/>
    </row>
    <row r="624" spans="2:5" x14ac:dyDescent="0.3">
      <c r="B624" s="952"/>
      <c r="C624" s="952"/>
      <c r="D624" s="952"/>
      <c r="E624" s="952"/>
    </row>
    <row r="625" spans="2:5" x14ac:dyDescent="0.3">
      <c r="B625" s="952"/>
      <c r="C625" s="952"/>
      <c r="D625" s="952"/>
      <c r="E625" s="952"/>
    </row>
    <row r="626" spans="2:5" x14ac:dyDescent="0.3">
      <c r="B626" s="952"/>
      <c r="C626" s="952"/>
      <c r="D626" s="952"/>
      <c r="E626" s="952"/>
    </row>
    <row r="627" spans="2:5" x14ac:dyDescent="0.3">
      <c r="B627" s="952"/>
      <c r="C627" s="952"/>
      <c r="D627" s="952"/>
      <c r="E627" s="952"/>
    </row>
    <row r="628" spans="2:5" x14ac:dyDescent="0.3">
      <c r="B628" s="952"/>
      <c r="C628" s="952"/>
      <c r="D628" s="952"/>
      <c r="E628" s="952"/>
    </row>
    <row r="629" spans="2:5" x14ac:dyDescent="0.3">
      <c r="B629" s="952"/>
      <c r="C629" s="952"/>
      <c r="D629" s="952"/>
      <c r="E629" s="952"/>
    </row>
    <row r="630" spans="2:5" x14ac:dyDescent="0.3">
      <c r="B630" s="952"/>
      <c r="C630" s="952"/>
      <c r="D630" s="952"/>
      <c r="E630" s="952"/>
    </row>
    <row r="631" spans="2:5" x14ac:dyDescent="0.3">
      <c r="B631" s="952"/>
      <c r="C631" s="952"/>
      <c r="D631" s="952"/>
      <c r="E631" s="952"/>
    </row>
    <row r="632" spans="2:5" x14ac:dyDescent="0.3">
      <c r="B632" s="952"/>
      <c r="C632" s="952"/>
      <c r="D632" s="952"/>
      <c r="E632" s="952"/>
    </row>
    <row r="633" spans="2:5" x14ac:dyDescent="0.3">
      <c r="B633" s="952"/>
      <c r="C633" s="952"/>
      <c r="D633" s="952"/>
      <c r="E633" s="952"/>
    </row>
    <row r="634" spans="2:5" x14ac:dyDescent="0.3">
      <c r="B634" s="952"/>
      <c r="C634" s="952"/>
      <c r="D634" s="952"/>
      <c r="E634" s="952"/>
    </row>
    <row r="635" spans="2:5" x14ac:dyDescent="0.3">
      <c r="B635" s="952"/>
      <c r="C635" s="952"/>
      <c r="D635" s="952"/>
      <c r="E635" s="952"/>
    </row>
    <row r="636" spans="2:5" x14ac:dyDescent="0.3">
      <c r="B636" s="952"/>
      <c r="C636" s="952"/>
      <c r="D636" s="952"/>
      <c r="E636" s="952"/>
    </row>
    <row r="637" spans="2:5" x14ac:dyDescent="0.3">
      <c r="B637" s="952"/>
      <c r="C637" s="952"/>
      <c r="D637" s="952"/>
      <c r="E637" s="952"/>
    </row>
    <row r="638" spans="2:5" x14ac:dyDescent="0.3">
      <c r="B638" s="952"/>
      <c r="C638" s="952"/>
      <c r="D638" s="952"/>
      <c r="E638" s="952"/>
    </row>
    <row r="639" spans="2:5" x14ac:dyDescent="0.3">
      <c r="B639" s="952"/>
      <c r="C639" s="952"/>
      <c r="D639" s="952"/>
      <c r="E639" s="952"/>
    </row>
    <row r="640" spans="2:5" x14ac:dyDescent="0.3">
      <c r="B640" s="952"/>
      <c r="C640" s="952"/>
      <c r="D640" s="952"/>
      <c r="E640" s="952"/>
    </row>
    <row r="641" spans="2:5" x14ac:dyDescent="0.3">
      <c r="B641" s="952"/>
      <c r="C641" s="952"/>
      <c r="D641" s="952"/>
      <c r="E641" s="952"/>
    </row>
    <row r="642" spans="2:5" x14ac:dyDescent="0.3">
      <c r="B642" s="952"/>
      <c r="C642" s="952"/>
      <c r="D642" s="952"/>
      <c r="E642" s="952"/>
    </row>
    <row r="643" spans="2:5" x14ac:dyDescent="0.3">
      <c r="B643" s="952"/>
      <c r="C643" s="952"/>
      <c r="D643" s="952"/>
      <c r="E643" s="952"/>
    </row>
    <row r="644" spans="2:5" x14ac:dyDescent="0.3">
      <c r="B644" s="952"/>
      <c r="C644" s="952"/>
      <c r="D644" s="952"/>
      <c r="E644" s="952"/>
    </row>
    <row r="645" spans="2:5" x14ac:dyDescent="0.3">
      <c r="B645" s="952"/>
      <c r="C645" s="952"/>
      <c r="D645" s="952"/>
      <c r="E645" s="952"/>
    </row>
    <row r="646" spans="2:5" x14ac:dyDescent="0.3">
      <c r="B646" s="952"/>
      <c r="C646" s="952"/>
      <c r="D646" s="952"/>
      <c r="E646" s="952"/>
    </row>
    <row r="647" spans="2:5" x14ac:dyDescent="0.3">
      <c r="B647" s="952"/>
      <c r="C647" s="952"/>
      <c r="D647" s="952"/>
      <c r="E647" s="952"/>
    </row>
    <row r="648" spans="2:5" x14ac:dyDescent="0.3">
      <c r="B648" s="952"/>
      <c r="C648" s="952"/>
      <c r="D648" s="952"/>
      <c r="E648" s="952"/>
    </row>
    <row r="649" spans="2:5" x14ac:dyDescent="0.3">
      <c r="B649" s="952"/>
      <c r="C649" s="952"/>
      <c r="D649" s="952"/>
      <c r="E649" s="952"/>
    </row>
    <row r="650" spans="2:5" x14ac:dyDescent="0.3">
      <c r="B650" s="952"/>
      <c r="C650" s="952"/>
      <c r="D650" s="952"/>
      <c r="E650" s="952"/>
    </row>
    <row r="651" spans="2:5" x14ac:dyDescent="0.3">
      <c r="B651" s="952"/>
      <c r="C651" s="952"/>
      <c r="D651" s="952"/>
      <c r="E651" s="952"/>
    </row>
    <row r="652" spans="2:5" x14ac:dyDescent="0.3">
      <c r="B652" s="952"/>
      <c r="C652" s="952"/>
      <c r="D652" s="952"/>
      <c r="E652" s="952"/>
    </row>
    <row r="653" spans="2:5" x14ac:dyDescent="0.3">
      <c r="B653" s="952"/>
      <c r="C653" s="952"/>
      <c r="D653" s="952"/>
      <c r="E653" s="952"/>
    </row>
    <row r="654" spans="2:5" x14ac:dyDescent="0.3">
      <c r="B654" s="952"/>
      <c r="C654" s="952"/>
      <c r="D654" s="952"/>
      <c r="E654" s="952"/>
    </row>
    <row r="655" spans="2:5" x14ac:dyDescent="0.3">
      <c r="B655" s="952"/>
      <c r="C655" s="952"/>
      <c r="D655" s="952"/>
      <c r="E655" s="952"/>
    </row>
    <row r="656" spans="2:5" x14ac:dyDescent="0.3">
      <c r="B656" s="952"/>
      <c r="C656" s="952"/>
      <c r="D656" s="952"/>
      <c r="E656" s="952"/>
    </row>
    <row r="657" spans="2:5" x14ac:dyDescent="0.3">
      <c r="B657" s="952"/>
      <c r="C657" s="952"/>
      <c r="D657" s="952"/>
      <c r="E657" s="952"/>
    </row>
    <row r="658" spans="2:5" x14ac:dyDescent="0.3">
      <c r="B658" s="952"/>
      <c r="C658" s="952"/>
      <c r="D658" s="952"/>
      <c r="E658" s="952"/>
    </row>
    <row r="659" spans="2:5" x14ac:dyDescent="0.3">
      <c r="B659" s="952"/>
      <c r="C659" s="952"/>
      <c r="D659" s="952"/>
      <c r="E659" s="952"/>
    </row>
    <row r="660" spans="2:5" x14ac:dyDescent="0.3">
      <c r="B660" s="952"/>
      <c r="C660" s="952"/>
      <c r="D660" s="952"/>
      <c r="E660" s="952"/>
    </row>
    <row r="661" spans="2:5" x14ac:dyDescent="0.3">
      <c r="B661" s="952"/>
      <c r="C661" s="952"/>
      <c r="D661" s="952"/>
      <c r="E661" s="952"/>
    </row>
    <row r="662" spans="2:5" x14ac:dyDescent="0.3">
      <c r="B662" s="952"/>
      <c r="C662" s="952"/>
      <c r="D662" s="952"/>
      <c r="E662" s="952"/>
    </row>
    <row r="663" spans="2:5" x14ac:dyDescent="0.3">
      <c r="B663" s="952"/>
      <c r="C663" s="952"/>
      <c r="D663" s="952"/>
      <c r="E663" s="952"/>
    </row>
    <row r="664" spans="2:5" x14ac:dyDescent="0.3">
      <c r="B664" s="952"/>
      <c r="C664" s="952"/>
      <c r="D664" s="952"/>
      <c r="E664" s="952"/>
    </row>
    <row r="665" spans="2:5" x14ac:dyDescent="0.3">
      <c r="B665" s="952"/>
      <c r="C665" s="952"/>
      <c r="D665" s="952"/>
      <c r="E665" s="952"/>
    </row>
    <row r="666" spans="2:5" x14ac:dyDescent="0.3">
      <c r="B666" s="952"/>
      <c r="C666" s="952"/>
      <c r="D666" s="952"/>
      <c r="E666" s="952"/>
    </row>
    <row r="667" spans="2:5" x14ac:dyDescent="0.3">
      <c r="B667" s="952"/>
      <c r="C667" s="952"/>
      <c r="D667" s="952"/>
      <c r="E667" s="952"/>
    </row>
    <row r="668" spans="2:5" x14ac:dyDescent="0.3">
      <c r="B668" s="952"/>
      <c r="C668" s="952"/>
      <c r="D668" s="952"/>
      <c r="E668" s="952"/>
    </row>
    <row r="669" spans="2:5" x14ac:dyDescent="0.3">
      <c r="B669" s="952"/>
      <c r="C669" s="952"/>
      <c r="D669" s="952"/>
      <c r="E669" s="952"/>
    </row>
    <row r="670" spans="2:5" x14ac:dyDescent="0.3">
      <c r="B670" s="952"/>
      <c r="C670" s="952"/>
      <c r="D670" s="952"/>
      <c r="E670" s="952"/>
    </row>
    <row r="671" spans="2:5" x14ac:dyDescent="0.3">
      <c r="B671" s="952"/>
      <c r="C671" s="952"/>
      <c r="D671" s="952"/>
      <c r="E671" s="952"/>
    </row>
    <row r="672" spans="2:5" x14ac:dyDescent="0.3">
      <c r="B672" s="952"/>
      <c r="C672" s="952"/>
      <c r="D672" s="952"/>
      <c r="E672" s="952"/>
    </row>
    <row r="673" spans="2:5" x14ac:dyDescent="0.3">
      <c r="B673" s="952"/>
      <c r="C673" s="952"/>
      <c r="D673" s="952"/>
      <c r="E673" s="952"/>
    </row>
    <row r="674" spans="2:5" x14ac:dyDescent="0.3">
      <c r="B674" s="952"/>
      <c r="C674" s="952"/>
      <c r="D674" s="952"/>
      <c r="E674" s="952"/>
    </row>
    <row r="675" spans="2:5" x14ac:dyDescent="0.3">
      <c r="B675" s="952"/>
      <c r="C675" s="952"/>
      <c r="D675" s="952"/>
      <c r="E675" s="952"/>
    </row>
    <row r="676" spans="2:5" x14ac:dyDescent="0.3">
      <c r="B676" s="952"/>
      <c r="C676" s="952"/>
      <c r="D676" s="952"/>
      <c r="E676" s="952"/>
    </row>
    <row r="677" spans="2:5" x14ac:dyDescent="0.3">
      <c r="B677" s="952"/>
      <c r="C677" s="952"/>
      <c r="D677" s="952"/>
      <c r="E677" s="952"/>
    </row>
    <row r="678" spans="2:5" x14ac:dyDescent="0.3">
      <c r="B678" s="952"/>
      <c r="C678" s="952"/>
      <c r="D678" s="952"/>
      <c r="E678" s="952"/>
    </row>
    <row r="679" spans="2:5" x14ac:dyDescent="0.3">
      <c r="B679" s="952"/>
      <c r="C679" s="952"/>
      <c r="D679" s="952"/>
      <c r="E679" s="952"/>
    </row>
    <row r="680" spans="2:5" x14ac:dyDescent="0.3">
      <c r="B680" s="952"/>
      <c r="C680" s="952"/>
      <c r="D680" s="952"/>
      <c r="E680" s="952"/>
    </row>
    <row r="681" spans="2:5" x14ac:dyDescent="0.3">
      <c r="B681" s="952"/>
      <c r="C681" s="952"/>
      <c r="D681" s="952"/>
      <c r="E681" s="952"/>
    </row>
    <row r="682" spans="2:5" x14ac:dyDescent="0.3">
      <c r="B682" s="952"/>
      <c r="C682" s="952"/>
      <c r="D682" s="952"/>
      <c r="E682" s="952"/>
    </row>
    <row r="683" spans="2:5" x14ac:dyDescent="0.3">
      <c r="B683" s="952"/>
      <c r="C683" s="952"/>
      <c r="D683" s="952"/>
      <c r="E683" s="952"/>
    </row>
    <row r="684" spans="2:5" x14ac:dyDescent="0.3">
      <c r="B684" s="952"/>
      <c r="C684" s="952"/>
      <c r="D684" s="952"/>
      <c r="E684" s="952"/>
    </row>
    <row r="685" spans="2:5" x14ac:dyDescent="0.3">
      <c r="B685" s="952"/>
      <c r="C685" s="952"/>
      <c r="D685" s="952"/>
      <c r="E685" s="952"/>
    </row>
    <row r="690" spans="2:5" x14ac:dyDescent="0.3">
      <c r="B690" s="952"/>
      <c r="C690" s="952"/>
      <c r="D690" s="952"/>
      <c r="E690" s="952"/>
    </row>
    <row r="691" spans="2:5" x14ac:dyDescent="0.3">
      <c r="B691" s="952"/>
      <c r="C691" s="952"/>
      <c r="D691" s="952"/>
      <c r="E691" s="952"/>
    </row>
    <row r="692" spans="2:5" x14ac:dyDescent="0.3">
      <c r="B692" s="952"/>
      <c r="C692" s="952"/>
      <c r="D692" s="952"/>
      <c r="E692" s="952"/>
    </row>
    <row r="693" spans="2:5" x14ac:dyDescent="0.3">
      <c r="B693" s="952"/>
      <c r="C693" s="952"/>
      <c r="D693" s="952"/>
      <c r="E693" s="952"/>
    </row>
    <row r="694" spans="2:5" x14ac:dyDescent="0.3">
      <c r="B694" s="952"/>
      <c r="C694" s="952"/>
      <c r="D694" s="952"/>
      <c r="E694" s="952"/>
    </row>
    <row r="695" spans="2:5" x14ac:dyDescent="0.3">
      <c r="B695" s="952"/>
      <c r="C695" s="952"/>
      <c r="D695" s="952"/>
      <c r="E695" s="952"/>
    </row>
    <row r="696" spans="2:5" x14ac:dyDescent="0.3">
      <c r="B696" s="952"/>
      <c r="C696" s="952"/>
      <c r="D696" s="952"/>
      <c r="E696" s="952"/>
    </row>
    <row r="697" spans="2:5" x14ac:dyDescent="0.3">
      <c r="B697" s="952"/>
      <c r="C697" s="952"/>
      <c r="D697" s="952"/>
      <c r="E697" s="952"/>
    </row>
    <row r="698" spans="2:5" x14ac:dyDescent="0.3">
      <c r="B698" s="952"/>
      <c r="C698" s="952"/>
      <c r="D698" s="952"/>
      <c r="E698" s="952"/>
    </row>
    <row r="699" spans="2:5" x14ac:dyDescent="0.3">
      <c r="B699" s="952"/>
      <c r="C699" s="952"/>
      <c r="D699" s="952"/>
      <c r="E699" s="952"/>
    </row>
    <row r="700" spans="2:5" x14ac:dyDescent="0.3">
      <c r="B700" s="952"/>
      <c r="C700" s="952"/>
      <c r="D700" s="952"/>
      <c r="E700" s="952"/>
    </row>
    <row r="701" spans="2:5" x14ac:dyDescent="0.3">
      <c r="B701" s="952"/>
      <c r="C701" s="952"/>
      <c r="D701" s="952"/>
      <c r="E701" s="952"/>
    </row>
    <row r="702" spans="2:5" x14ac:dyDescent="0.3">
      <c r="B702" s="952"/>
      <c r="C702" s="952"/>
      <c r="D702" s="952"/>
      <c r="E702" s="952"/>
    </row>
    <row r="703" spans="2:5" x14ac:dyDescent="0.3">
      <c r="B703" s="952"/>
      <c r="C703" s="952"/>
      <c r="D703" s="952"/>
      <c r="E703" s="952"/>
    </row>
    <row r="704" spans="2:5" x14ac:dyDescent="0.3">
      <c r="B704" s="952"/>
      <c r="C704" s="952"/>
      <c r="D704" s="952"/>
      <c r="E704" s="952"/>
    </row>
    <row r="705" spans="2:5" x14ac:dyDescent="0.3">
      <c r="B705" s="952"/>
      <c r="C705" s="952"/>
      <c r="D705" s="952"/>
      <c r="E705" s="952"/>
    </row>
    <row r="706" spans="2:5" x14ac:dyDescent="0.3">
      <c r="B706" s="952"/>
      <c r="C706" s="952"/>
      <c r="D706" s="952"/>
      <c r="E706" s="952"/>
    </row>
    <row r="707" spans="2:5" x14ac:dyDescent="0.3">
      <c r="B707" s="952"/>
      <c r="C707" s="952"/>
      <c r="D707" s="952"/>
      <c r="E707" s="952"/>
    </row>
    <row r="708" spans="2:5" x14ac:dyDescent="0.3">
      <c r="B708" s="952"/>
      <c r="C708" s="952"/>
      <c r="D708" s="952"/>
      <c r="E708" s="952"/>
    </row>
    <row r="709" spans="2:5" x14ac:dyDescent="0.3">
      <c r="B709" s="952"/>
      <c r="C709" s="952"/>
      <c r="D709" s="952"/>
      <c r="E709" s="952"/>
    </row>
    <row r="710" spans="2:5" x14ac:dyDescent="0.3">
      <c r="B710" s="952"/>
      <c r="C710" s="952"/>
      <c r="D710" s="952"/>
      <c r="E710" s="952"/>
    </row>
    <row r="711" spans="2:5" x14ac:dyDescent="0.3">
      <c r="B711" s="952"/>
      <c r="C711" s="952"/>
      <c r="D711" s="952"/>
      <c r="E711" s="952"/>
    </row>
    <row r="712" spans="2:5" x14ac:dyDescent="0.3">
      <c r="B712" s="952"/>
      <c r="C712" s="952"/>
      <c r="D712" s="952"/>
      <c r="E712" s="952"/>
    </row>
    <row r="713" spans="2:5" x14ac:dyDescent="0.3">
      <c r="B713" s="952"/>
      <c r="C713" s="952"/>
      <c r="D713" s="952"/>
      <c r="E713" s="952"/>
    </row>
    <row r="714" spans="2:5" x14ac:dyDescent="0.3">
      <c r="B714" s="952"/>
      <c r="C714" s="952"/>
      <c r="D714" s="952"/>
      <c r="E714" s="952"/>
    </row>
    <row r="715" spans="2:5" x14ac:dyDescent="0.3">
      <c r="B715" s="952"/>
      <c r="C715" s="952"/>
      <c r="D715" s="952"/>
      <c r="E715" s="952"/>
    </row>
    <row r="716" spans="2:5" x14ac:dyDescent="0.3">
      <c r="B716" s="952"/>
      <c r="C716" s="952"/>
      <c r="D716" s="952"/>
      <c r="E716" s="952"/>
    </row>
    <row r="717" spans="2:5" x14ac:dyDescent="0.3">
      <c r="B717" s="952"/>
      <c r="C717" s="952"/>
      <c r="D717" s="952"/>
      <c r="E717" s="952"/>
    </row>
    <row r="718" spans="2:5" x14ac:dyDescent="0.3">
      <c r="B718" s="952"/>
      <c r="C718" s="952"/>
      <c r="D718" s="952"/>
      <c r="E718" s="952"/>
    </row>
    <row r="719" spans="2:5" x14ac:dyDescent="0.3">
      <c r="B719" s="952"/>
      <c r="C719" s="952"/>
      <c r="D719" s="952"/>
      <c r="E719" s="952"/>
    </row>
    <row r="720" spans="2:5" x14ac:dyDescent="0.3">
      <c r="B720" s="952"/>
      <c r="C720" s="952"/>
      <c r="D720" s="952"/>
      <c r="E720" s="952"/>
    </row>
    <row r="721" spans="2:5" x14ac:dyDescent="0.3">
      <c r="B721" s="952"/>
      <c r="C721" s="952"/>
      <c r="D721" s="952"/>
      <c r="E721" s="952"/>
    </row>
    <row r="722" spans="2:5" x14ac:dyDescent="0.3">
      <c r="B722" s="952"/>
      <c r="C722" s="952"/>
      <c r="D722" s="952"/>
      <c r="E722" s="952"/>
    </row>
    <row r="723" spans="2:5" x14ac:dyDescent="0.3">
      <c r="B723" s="952"/>
      <c r="C723" s="952"/>
      <c r="D723" s="952"/>
      <c r="E723" s="952"/>
    </row>
    <row r="724" spans="2:5" x14ac:dyDescent="0.3">
      <c r="B724" s="952"/>
      <c r="C724" s="952"/>
      <c r="D724" s="952"/>
      <c r="E724" s="952"/>
    </row>
    <row r="725" spans="2:5" x14ac:dyDescent="0.3">
      <c r="B725" s="952"/>
      <c r="C725" s="952"/>
      <c r="D725" s="952"/>
      <c r="E725" s="952"/>
    </row>
    <row r="726" spans="2:5" x14ac:dyDescent="0.3">
      <c r="B726" s="952"/>
      <c r="C726" s="952"/>
      <c r="D726" s="952"/>
      <c r="E726" s="952"/>
    </row>
    <row r="727" spans="2:5" x14ac:dyDescent="0.3">
      <c r="B727" s="952"/>
      <c r="C727" s="952"/>
      <c r="D727" s="952"/>
      <c r="E727" s="952"/>
    </row>
    <row r="728" spans="2:5" x14ac:dyDescent="0.3">
      <c r="B728" s="952"/>
      <c r="C728" s="952"/>
      <c r="D728" s="952"/>
      <c r="E728" s="952"/>
    </row>
    <row r="729" spans="2:5" x14ac:dyDescent="0.3">
      <c r="B729" s="952"/>
      <c r="C729" s="952"/>
      <c r="D729" s="952"/>
      <c r="E729" s="952"/>
    </row>
    <row r="730" spans="2:5" x14ac:dyDescent="0.3">
      <c r="B730" s="952"/>
      <c r="C730" s="952"/>
      <c r="D730" s="952"/>
      <c r="E730" s="952"/>
    </row>
    <row r="731" spans="2:5" x14ac:dyDescent="0.3">
      <c r="B731" s="952"/>
      <c r="C731" s="952"/>
      <c r="D731" s="952"/>
      <c r="E731" s="952"/>
    </row>
    <row r="732" spans="2:5" x14ac:dyDescent="0.3">
      <c r="B732" s="952"/>
      <c r="C732" s="952"/>
      <c r="D732" s="952"/>
      <c r="E732" s="952"/>
    </row>
    <row r="733" spans="2:5" x14ac:dyDescent="0.3">
      <c r="B733" s="952"/>
      <c r="C733" s="952"/>
      <c r="D733" s="952"/>
      <c r="E733" s="952"/>
    </row>
    <row r="734" spans="2:5" x14ac:dyDescent="0.3">
      <c r="B734" s="952"/>
      <c r="C734" s="952"/>
      <c r="D734" s="952"/>
      <c r="E734" s="952"/>
    </row>
    <row r="735" spans="2:5" x14ac:dyDescent="0.3">
      <c r="B735" s="952"/>
      <c r="C735" s="952"/>
      <c r="D735" s="952"/>
      <c r="E735" s="952"/>
    </row>
    <row r="736" spans="2:5" x14ac:dyDescent="0.3">
      <c r="B736" s="952"/>
      <c r="C736" s="952"/>
      <c r="D736" s="952"/>
      <c r="E736" s="952"/>
    </row>
    <row r="737" spans="2:5" x14ac:dyDescent="0.3">
      <c r="B737" s="952"/>
      <c r="C737" s="952"/>
      <c r="D737" s="952"/>
      <c r="E737" s="952"/>
    </row>
    <row r="738" spans="2:5" x14ac:dyDescent="0.3">
      <c r="B738" s="952"/>
      <c r="C738" s="952"/>
      <c r="D738" s="952"/>
      <c r="E738" s="952"/>
    </row>
    <row r="739" spans="2:5" x14ac:dyDescent="0.3">
      <c r="B739" s="952"/>
      <c r="C739" s="952"/>
      <c r="D739" s="952"/>
      <c r="E739" s="952"/>
    </row>
    <row r="740" spans="2:5" x14ac:dyDescent="0.3">
      <c r="B740" s="952"/>
      <c r="C740" s="952"/>
      <c r="D740" s="952"/>
      <c r="E740" s="952"/>
    </row>
    <row r="741" spans="2:5" x14ac:dyDescent="0.3">
      <c r="B741" s="952"/>
      <c r="C741" s="952"/>
      <c r="D741" s="952"/>
      <c r="E741" s="952"/>
    </row>
    <row r="742" spans="2:5" x14ac:dyDescent="0.3">
      <c r="B742" s="952"/>
      <c r="C742" s="952"/>
      <c r="D742" s="952"/>
      <c r="E742" s="952"/>
    </row>
    <row r="743" spans="2:5" x14ac:dyDescent="0.3">
      <c r="B743" s="952"/>
      <c r="C743" s="952"/>
      <c r="D743" s="952"/>
      <c r="E743" s="952"/>
    </row>
    <row r="744" spans="2:5" x14ac:dyDescent="0.3">
      <c r="B744" s="952"/>
      <c r="C744" s="952"/>
      <c r="D744" s="952"/>
      <c r="E744" s="952"/>
    </row>
    <row r="745" spans="2:5" x14ac:dyDescent="0.3">
      <c r="B745" s="952"/>
      <c r="C745" s="952"/>
      <c r="D745" s="952"/>
      <c r="E745" s="952"/>
    </row>
    <row r="746" spans="2:5" x14ac:dyDescent="0.3">
      <c r="B746" s="952"/>
      <c r="C746" s="952"/>
      <c r="D746" s="952"/>
      <c r="E746" s="952"/>
    </row>
    <row r="747" spans="2:5" x14ac:dyDescent="0.3">
      <c r="B747" s="952"/>
      <c r="C747" s="952"/>
      <c r="D747" s="952"/>
      <c r="E747" s="952"/>
    </row>
    <row r="748" spans="2:5" x14ac:dyDescent="0.3">
      <c r="B748" s="952"/>
      <c r="C748" s="952"/>
      <c r="D748" s="952"/>
      <c r="E748" s="952"/>
    </row>
    <row r="749" spans="2:5" x14ac:dyDescent="0.3">
      <c r="B749" s="952"/>
      <c r="C749" s="952"/>
      <c r="D749" s="952"/>
      <c r="E749" s="952"/>
    </row>
    <row r="750" spans="2:5" x14ac:dyDescent="0.3">
      <c r="B750" s="952"/>
      <c r="C750" s="952"/>
      <c r="D750" s="952"/>
      <c r="E750" s="952"/>
    </row>
    <row r="751" spans="2:5" x14ac:dyDescent="0.3">
      <c r="B751" s="952"/>
      <c r="C751" s="952"/>
      <c r="D751" s="952"/>
      <c r="E751" s="952"/>
    </row>
    <row r="752" spans="2:5" x14ac:dyDescent="0.3">
      <c r="B752" s="952"/>
      <c r="C752" s="952"/>
      <c r="D752" s="952"/>
      <c r="E752" s="952"/>
    </row>
    <row r="753" spans="2:5" x14ac:dyDescent="0.3">
      <c r="B753" s="952"/>
      <c r="C753" s="952"/>
      <c r="D753" s="952"/>
      <c r="E753" s="952"/>
    </row>
    <row r="754" spans="2:5" x14ac:dyDescent="0.3">
      <c r="B754" s="952"/>
      <c r="C754" s="952"/>
      <c r="D754" s="952"/>
      <c r="E754" s="952"/>
    </row>
    <row r="755" spans="2:5" x14ac:dyDescent="0.3">
      <c r="B755" s="952"/>
      <c r="C755" s="952"/>
      <c r="D755" s="952"/>
      <c r="E755" s="952"/>
    </row>
    <row r="756" spans="2:5" x14ac:dyDescent="0.3">
      <c r="B756" s="952"/>
      <c r="C756" s="952"/>
      <c r="D756" s="952"/>
      <c r="E756" s="952"/>
    </row>
    <row r="757" spans="2:5" x14ac:dyDescent="0.3">
      <c r="B757" s="952"/>
      <c r="C757" s="952"/>
      <c r="D757" s="952"/>
      <c r="E757" s="952"/>
    </row>
    <row r="758" spans="2:5" x14ac:dyDescent="0.3">
      <c r="B758" s="952"/>
      <c r="C758" s="952"/>
      <c r="D758" s="952"/>
      <c r="E758" s="952"/>
    </row>
    <row r="759" spans="2:5" x14ac:dyDescent="0.3">
      <c r="B759" s="952"/>
      <c r="C759" s="952"/>
      <c r="D759" s="952"/>
      <c r="E759" s="952"/>
    </row>
    <row r="760" spans="2:5" x14ac:dyDescent="0.3">
      <c r="B760" s="952"/>
      <c r="C760" s="952"/>
      <c r="D760" s="952"/>
      <c r="E760" s="952"/>
    </row>
    <row r="761" spans="2:5" x14ac:dyDescent="0.3">
      <c r="B761" s="952"/>
      <c r="C761" s="952"/>
      <c r="D761" s="952"/>
      <c r="E761" s="952"/>
    </row>
    <row r="762" spans="2:5" x14ac:dyDescent="0.3">
      <c r="B762" s="952"/>
      <c r="C762" s="952"/>
      <c r="D762" s="952"/>
      <c r="E762" s="952"/>
    </row>
    <row r="763" spans="2:5" x14ac:dyDescent="0.3">
      <c r="B763" s="952"/>
      <c r="C763" s="952"/>
      <c r="D763" s="952"/>
      <c r="E763" s="952"/>
    </row>
    <row r="764" spans="2:5" x14ac:dyDescent="0.3">
      <c r="B764" s="952"/>
      <c r="C764" s="952"/>
      <c r="D764" s="952"/>
      <c r="E764" s="952"/>
    </row>
    <row r="765" spans="2:5" x14ac:dyDescent="0.3">
      <c r="B765" s="952"/>
      <c r="C765" s="952"/>
      <c r="D765" s="952"/>
      <c r="E765" s="952"/>
    </row>
    <row r="766" spans="2:5" x14ac:dyDescent="0.3">
      <c r="B766" s="952"/>
      <c r="C766" s="952"/>
      <c r="D766" s="952"/>
      <c r="E766" s="952"/>
    </row>
    <row r="767" spans="2:5" x14ac:dyDescent="0.3">
      <c r="B767" s="952"/>
      <c r="C767" s="952"/>
      <c r="D767" s="952"/>
      <c r="E767" s="952"/>
    </row>
    <row r="768" spans="2:5" x14ac:dyDescent="0.3">
      <c r="B768" s="952"/>
      <c r="C768" s="952"/>
      <c r="D768" s="952"/>
      <c r="E768" s="952"/>
    </row>
    <row r="769" spans="2:5" x14ac:dyDescent="0.3">
      <c r="B769" s="952"/>
      <c r="C769" s="952"/>
      <c r="D769" s="952"/>
      <c r="E769" s="952"/>
    </row>
    <row r="770" spans="2:5" x14ac:dyDescent="0.3">
      <c r="B770" s="952"/>
      <c r="C770" s="952"/>
      <c r="D770" s="952"/>
      <c r="E770" s="952"/>
    </row>
    <row r="771" spans="2:5" x14ac:dyDescent="0.3">
      <c r="B771" s="952"/>
      <c r="C771" s="952"/>
      <c r="D771" s="952"/>
      <c r="E771" s="952"/>
    </row>
    <row r="772" spans="2:5" x14ac:dyDescent="0.3">
      <c r="B772" s="952"/>
      <c r="C772" s="952"/>
      <c r="D772" s="952"/>
      <c r="E772" s="952"/>
    </row>
    <row r="773" spans="2:5" x14ac:dyDescent="0.3">
      <c r="B773" s="952"/>
      <c r="C773" s="952"/>
      <c r="D773" s="952"/>
      <c r="E773" s="952"/>
    </row>
    <row r="774" spans="2:5" x14ac:dyDescent="0.3">
      <c r="B774" s="952"/>
      <c r="C774" s="952"/>
      <c r="D774" s="952"/>
      <c r="E774" s="952"/>
    </row>
    <row r="775" spans="2:5" x14ac:dyDescent="0.3">
      <c r="B775" s="952"/>
      <c r="C775" s="952"/>
      <c r="D775" s="952"/>
      <c r="E775" s="952"/>
    </row>
    <row r="776" spans="2:5" x14ac:dyDescent="0.3">
      <c r="B776" s="952"/>
      <c r="C776" s="952"/>
      <c r="D776" s="952"/>
      <c r="E776" s="952"/>
    </row>
    <row r="777" spans="2:5" x14ac:dyDescent="0.3">
      <c r="B777" s="952"/>
      <c r="C777" s="952"/>
      <c r="D777" s="952"/>
      <c r="E777" s="952"/>
    </row>
    <row r="778" spans="2:5" x14ac:dyDescent="0.3">
      <c r="B778" s="952"/>
      <c r="C778" s="952"/>
      <c r="D778" s="952"/>
      <c r="E778" s="952"/>
    </row>
    <row r="779" spans="2:5" x14ac:dyDescent="0.3">
      <c r="B779" s="952"/>
      <c r="C779" s="952"/>
      <c r="D779" s="952"/>
      <c r="E779" s="952"/>
    </row>
    <row r="780" spans="2:5" x14ac:dyDescent="0.3">
      <c r="B780" s="952"/>
      <c r="C780" s="952"/>
      <c r="D780" s="952"/>
      <c r="E780" s="952"/>
    </row>
    <row r="781" spans="2:5" x14ac:dyDescent="0.3">
      <c r="B781" s="952"/>
      <c r="C781" s="952"/>
      <c r="D781" s="952"/>
      <c r="E781" s="952"/>
    </row>
    <row r="782" spans="2:5" x14ac:dyDescent="0.3">
      <c r="B782" s="952"/>
      <c r="C782" s="952"/>
      <c r="D782" s="952"/>
      <c r="E782" s="952"/>
    </row>
    <row r="783" spans="2:5" x14ac:dyDescent="0.3">
      <c r="B783" s="952"/>
      <c r="C783" s="952"/>
      <c r="D783" s="952"/>
      <c r="E783" s="952"/>
    </row>
    <row r="784" spans="2:5" x14ac:dyDescent="0.3">
      <c r="B784" s="952"/>
      <c r="C784" s="952"/>
      <c r="D784" s="952"/>
      <c r="E784" s="952"/>
    </row>
    <row r="785" spans="2:5" x14ac:dyDescent="0.3">
      <c r="B785" s="952"/>
      <c r="C785" s="952"/>
      <c r="D785" s="952"/>
      <c r="E785" s="952"/>
    </row>
    <row r="786" spans="2:5" x14ac:dyDescent="0.3">
      <c r="B786" s="952"/>
      <c r="C786" s="952"/>
      <c r="D786" s="952"/>
      <c r="E786" s="952"/>
    </row>
    <row r="787" spans="2:5" x14ac:dyDescent="0.3">
      <c r="B787" s="952"/>
      <c r="C787" s="952"/>
      <c r="D787" s="952"/>
      <c r="E787" s="952"/>
    </row>
    <row r="788" spans="2:5" x14ac:dyDescent="0.3">
      <c r="B788" s="952"/>
      <c r="C788" s="952"/>
      <c r="D788" s="952"/>
      <c r="E788" s="952"/>
    </row>
    <row r="789" spans="2:5" x14ac:dyDescent="0.3">
      <c r="B789" s="952"/>
      <c r="C789" s="952"/>
      <c r="D789" s="952"/>
      <c r="E789" s="952"/>
    </row>
    <row r="790" spans="2:5" x14ac:dyDescent="0.3">
      <c r="B790" s="952"/>
      <c r="C790" s="952"/>
      <c r="D790" s="952"/>
      <c r="E790" s="952"/>
    </row>
    <row r="791" spans="2:5" x14ac:dyDescent="0.3">
      <c r="B791" s="952"/>
      <c r="C791" s="952"/>
      <c r="D791" s="952"/>
      <c r="E791" s="952"/>
    </row>
    <row r="792" spans="2:5" x14ac:dyDescent="0.3">
      <c r="B792" s="952"/>
      <c r="C792" s="952"/>
      <c r="D792" s="952"/>
      <c r="E792" s="952"/>
    </row>
    <row r="793" spans="2:5" x14ac:dyDescent="0.3">
      <c r="B793" s="952"/>
      <c r="C793" s="952"/>
      <c r="D793" s="952"/>
      <c r="E793" s="952"/>
    </row>
    <row r="794" spans="2:5" x14ac:dyDescent="0.3">
      <c r="B794" s="952"/>
      <c r="C794" s="952"/>
      <c r="D794" s="952"/>
      <c r="E794" s="952"/>
    </row>
    <row r="795" spans="2:5" x14ac:dyDescent="0.3">
      <c r="B795" s="952"/>
      <c r="C795" s="952"/>
      <c r="D795" s="952"/>
      <c r="E795" s="952"/>
    </row>
    <row r="796" spans="2:5" x14ac:dyDescent="0.3">
      <c r="B796" s="952"/>
      <c r="C796" s="952"/>
      <c r="D796" s="952"/>
      <c r="E796" s="952"/>
    </row>
    <row r="797" spans="2:5" x14ac:dyDescent="0.3">
      <c r="B797" s="952"/>
      <c r="C797" s="952"/>
      <c r="D797" s="952"/>
      <c r="E797" s="952"/>
    </row>
    <row r="798" spans="2:5" x14ac:dyDescent="0.3">
      <c r="B798" s="952"/>
      <c r="C798" s="952"/>
      <c r="D798" s="952"/>
      <c r="E798" s="952"/>
    </row>
    <row r="799" spans="2:5" x14ac:dyDescent="0.3">
      <c r="B799" s="952"/>
      <c r="C799" s="952"/>
      <c r="D799" s="952"/>
      <c r="E799" s="952"/>
    </row>
    <row r="800" spans="2:5" x14ac:dyDescent="0.3">
      <c r="B800" s="952"/>
      <c r="C800" s="952"/>
      <c r="D800" s="952"/>
      <c r="E800" s="952"/>
    </row>
    <row r="801" spans="2:5" x14ac:dyDescent="0.3">
      <c r="B801" s="952"/>
      <c r="C801" s="952"/>
      <c r="D801" s="952"/>
      <c r="E801" s="952"/>
    </row>
    <row r="802" spans="2:5" x14ac:dyDescent="0.3">
      <c r="B802" s="952"/>
      <c r="C802" s="952"/>
      <c r="D802" s="952"/>
      <c r="E802" s="952"/>
    </row>
    <row r="803" spans="2:5" x14ac:dyDescent="0.3">
      <c r="B803" s="952"/>
      <c r="C803" s="952"/>
      <c r="D803" s="952"/>
      <c r="E803" s="952"/>
    </row>
    <row r="804" spans="2:5" x14ac:dyDescent="0.3">
      <c r="B804" s="952"/>
      <c r="C804" s="952"/>
      <c r="D804" s="952"/>
      <c r="E804" s="952"/>
    </row>
    <row r="805" spans="2:5" x14ac:dyDescent="0.3">
      <c r="B805" s="952"/>
      <c r="C805" s="952"/>
      <c r="D805" s="952"/>
      <c r="E805" s="952"/>
    </row>
    <row r="806" spans="2:5" x14ac:dyDescent="0.3">
      <c r="B806" s="952"/>
      <c r="C806" s="952"/>
      <c r="D806" s="952"/>
      <c r="E806" s="952"/>
    </row>
    <row r="807" spans="2:5" x14ac:dyDescent="0.3">
      <c r="B807" s="952"/>
      <c r="C807" s="952"/>
      <c r="D807" s="952"/>
      <c r="E807" s="952"/>
    </row>
    <row r="808" spans="2:5" x14ac:dyDescent="0.3">
      <c r="B808" s="952"/>
      <c r="C808" s="952"/>
      <c r="D808" s="952"/>
      <c r="E808" s="952"/>
    </row>
    <row r="809" spans="2:5" x14ac:dyDescent="0.3">
      <c r="B809" s="952"/>
      <c r="C809" s="952"/>
      <c r="D809" s="952"/>
      <c r="E809" s="952"/>
    </row>
    <row r="810" spans="2:5" x14ac:dyDescent="0.3">
      <c r="B810" s="952"/>
      <c r="C810" s="952"/>
      <c r="D810" s="952"/>
      <c r="E810" s="952"/>
    </row>
    <row r="811" spans="2:5" x14ac:dyDescent="0.3">
      <c r="B811" s="952"/>
      <c r="C811" s="952"/>
      <c r="D811" s="952"/>
      <c r="E811" s="952"/>
    </row>
    <row r="812" spans="2:5" x14ac:dyDescent="0.3">
      <c r="B812" s="952"/>
      <c r="C812" s="952"/>
      <c r="D812" s="952"/>
      <c r="E812" s="952"/>
    </row>
    <row r="813" spans="2:5" x14ac:dyDescent="0.3">
      <c r="B813" s="952"/>
      <c r="C813" s="952"/>
      <c r="D813" s="952"/>
      <c r="E813" s="952"/>
    </row>
    <row r="814" spans="2:5" x14ac:dyDescent="0.3">
      <c r="B814" s="952"/>
      <c r="C814" s="952"/>
      <c r="D814" s="952"/>
      <c r="E814" s="952"/>
    </row>
    <row r="815" spans="2:5" x14ac:dyDescent="0.3">
      <c r="B815" s="952"/>
      <c r="C815" s="952"/>
      <c r="D815" s="952"/>
      <c r="E815" s="952"/>
    </row>
    <row r="816" spans="2:5" x14ac:dyDescent="0.3">
      <c r="B816" s="952"/>
      <c r="C816" s="952"/>
      <c r="D816" s="952"/>
      <c r="E816" s="952"/>
    </row>
    <row r="817" spans="2:5" x14ac:dyDescent="0.3">
      <c r="B817" s="952"/>
      <c r="C817" s="952"/>
      <c r="D817" s="952"/>
      <c r="E817" s="952"/>
    </row>
    <row r="818" spans="2:5" x14ac:dyDescent="0.3">
      <c r="B818" s="952"/>
      <c r="C818" s="952"/>
      <c r="D818" s="952"/>
      <c r="E818" s="952"/>
    </row>
    <row r="819" spans="2:5" x14ac:dyDescent="0.3">
      <c r="B819" s="952"/>
      <c r="C819" s="952"/>
      <c r="D819" s="952"/>
      <c r="E819" s="952"/>
    </row>
    <row r="820" spans="2:5" x14ac:dyDescent="0.3">
      <c r="B820" s="952"/>
      <c r="C820" s="952"/>
      <c r="D820" s="952"/>
      <c r="E820" s="952"/>
    </row>
    <row r="821" spans="2:5" x14ac:dyDescent="0.3">
      <c r="B821" s="952"/>
      <c r="C821" s="952"/>
      <c r="D821" s="952"/>
      <c r="E821" s="952"/>
    </row>
    <row r="823" spans="2:5" x14ac:dyDescent="0.3">
      <c r="B823" s="952"/>
      <c r="C823" s="952"/>
      <c r="D823" s="952"/>
      <c r="E823" s="952"/>
    </row>
    <row r="824" spans="2:5" x14ac:dyDescent="0.3">
      <c r="B824" s="952"/>
      <c r="C824" s="952"/>
      <c r="D824" s="952"/>
      <c r="E824" s="952"/>
    </row>
    <row r="825" spans="2:5" x14ac:dyDescent="0.3">
      <c r="B825" s="952"/>
      <c r="C825" s="952"/>
      <c r="D825" s="952"/>
      <c r="E825" s="952"/>
    </row>
    <row r="826" spans="2:5" x14ac:dyDescent="0.3">
      <c r="B826" s="952"/>
      <c r="C826" s="952"/>
      <c r="D826" s="952"/>
      <c r="E826" s="952"/>
    </row>
    <row r="827" spans="2:5" x14ac:dyDescent="0.3">
      <c r="B827" s="952"/>
      <c r="C827" s="952"/>
      <c r="D827" s="952"/>
      <c r="E827" s="952"/>
    </row>
    <row r="828" spans="2:5" x14ac:dyDescent="0.3">
      <c r="B828" s="952"/>
      <c r="C828" s="952"/>
      <c r="D828" s="952"/>
      <c r="E828" s="952"/>
    </row>
    <row r="829" spans="2:5" x14ac:dyDescent="0.3">
      <c r="B829" s="952"/>
      <c r="C829" s="952"/>
      <c r="D829" s="952"/>
      <c r="E829" s="952"/>
    </row>
    <row r="830" spans="2:5" x14ac:dyDescent="0.3">
      <c r="B830" s="952"/>
      <c r="C830" s="952"/>
      <c r="D830" s="952"/>
      <c r="E830" s="952"/>
    </row>
    <row r="831" spans="2:5" x14ac:dyDescent="0.3">
      <c r="B831" s="952"/>
      <c r="C831" s="952"/>
      <c r="D831" s="952"/>
      <c r="E831" s="952"/>
    </row>
    <row r="832" spans="2:5" x14ac:dyDescent="0.3">
      <c r="B832" s="952"/>
      <c r="C832" s="952"/>
      <c r="D832" s="952"/>
      <c r="E832" s="952"/>
    </row>
    <row r="833" spans="2:5" x14ac:dyDescent="0.3">
      <c r="B833" s="952"/>
      <c r="C833" s="952"/>
      <c r="D833" s="952"/>
      <c r="E833" s="952"/>
    </row>
    <row r="834" spans="2:5" x14ac:dyDescent="0.3">
      <c r="B834" s="952"/>
      <c r="C834" s="952"/>
      <c r="D834" s="952"/>
      <c r="E834" s="952"/>
    </row>
    <row r="835" spans="2:5" x14ac:dyDescent="0.3">
      <c r="B835" s="952"/>
      <c r="C835" s="952"/>
      <c r="D835" s="952"/>
      <c r="E835" s="952"/>
    </row>
    <row r="836" spans="2:5" x14ac:dyDescent="0.3">
      <c r="B836" s="952"/>
      <c r="C836" s="952"/>
      <c r="D836" s="952"/>
      <c r="E836" s="952"/>
    </row>
    <row r="837" spans="2:5" x14ac:dyDescent="0.3">
      <c r="B837" s="952"/>
      <c r="C837" s="952"/>
      <c r="D837" s="952"/>
      <c r="E837" s="952"/>
    </row>
    <row r="838" spans="2:5" x14ac:dyDescent="0.3">
      <c r="B838" s="952"/>
      <c r="C838" s="952"/>
      <c r="D838" s="952"/>
      <c r="E838" s="952"/>
    </row>
    <row r="839" spans="2:5" x14ac:dyDescent="0.3">
      <c r="B839" s="952"/>
      <c r="C839" s="952"/>
      <c r="D839" s="952"/>
      <c r="E839" s="952"/>
    </row>
    <row r="840" spans="2:5" x14ac:dyDescent="0.3">
      <c r="B840" s="952"/>
      <c r="C840" s="952"/>
      <c r="D840" s="952"/>
      <c r="E840" s="952"/>
    </row>
    <row r="841" spans="2:5" x14ac:dyDescent="0.3">
      <c r="B841" s="952"/>
      <c r="C841" s="952"/>
      <c r="D841" s="952"/>
      <c r="E841" s="952"/>
    </row>
    <row r="842" spans="2:5" x14ac:dyDescent="0.3">
      <c r="B842" s="952"/>
      <c r="C842" s="952"/>
      <c r="D842" s="952"/>
      <c r="E842" s="952"/>
    </row>
    <row r="843" spans="2:5" x14ac:dyDescent="0.3">
      <c r="B843" s="952"/>
      <c r="C843" s="952"/>
      <c r="D843" s="952"/>
      <c r="E843" s="952"/>
    </row>
    <row r="844" spans="2:5" x14ac:dyDescent="0.3">
      <c r="B844" s="952"/>
      <c r="C844" s="952"/>
      <c r="D844" s="952"/>
      <c r="E844" s="952"/>
    </row>
    <row r="845" spans="2:5" x14ac:dyDescent="0.3">
      <c r="B845" s="952"/>
      <c r="C845" s="952"/>
      <c r="D845" s="952"/>
      <c r="E845" s="952"/>
    </row>
    <row r="846" spans="2:5" x14ac:dyDescent="0.3">
      <c r="B846" s="952"/>
      <c r="C846" s="952"/>
      <c r="D846" s="952"/>
      <c r="E846" s="952"/>
    </row>
    <row r="856" spans="2:5" x14ac:dyDescent="0.3">
      <c r="B856" s="952"/>
      <c r="C856" s="952"/>
      <c r="D856" s="952"/>
      <c r="E856" s="952"/>
    </row>
    <row r="857" spans="2:5" x14ac:dyDescent="0.3">
      <c r="B857" s="952"/>
      <c r="C857" s="952"/>
      <c r="D857" s="952"/>
      <c r="E857" s="952"/>
    </row>
    <row r="858" spans="2:5" x14ac:dyDescent="0.3">
      <c r="B858" s="952"/>
      <c r="C858" s="952"/>
      <c r="D858" s="952"/>
      <c r="E858" s="952"/>
    </row>
    <row r="859" spans="2:5" x14ac:dyDescent="0.3">
      <c r="B859" s="952"/>
      <c r="C859" s="952"/>
      <c r="D859" s="952"/>
      <c r="E859" s="952"/>
    </row>
    <row r="860" spans="2:5" x14ac:dyDescent="0.3">
      <c r="B860" s="952"/>
      <c r="C860" s="952"/>
      <c r="D860" s="952"/>
      <c r="E860" s="952"/>
    </row>
    <row r="861" spans="2:5" x14ac:dyDescent="0.3">
      <c r="B861" s="952"/>
      <c r="C861" s="952"/>
      <c r="D861" s="952"/>
      <c r="E861" s="952"/>
    </row>
    <row r="862" spans="2:5" x14ac:dyDescent="0.3">
      <c r="B862" s="952"/>
      <c r="C862" s="952"/>
      <c r="D862" s="952"/>
      <c r="E862" s="952"/>
    </row>
    <row r="863" spans="2:5" x14ac:dyDescent="0.3">
      <c r="B863" s="952"/>
      <c r="C863" s="952"/>
      <c r="D863" s="952"/>
      <c r="E863" s="952"/>
    </row>
    <row r="864" spans="2:5" x14ac:dyDescent="0.3">
      <c r="B864" s="952"/>
      <c r="C864" s="952"/>
      <c r="D864" s="952"/>
      <c r="E864" s="952"/>
    </row>
    <row r="865" spans="2:5" x14ac:dyDescent="0.3">
      <c r="B865" s="952"/>
      <c r="C865" s="952"/>
      <c r="D865" s="952"/>
      <c r="E865" s="952"/>
    </row>
    <row r="866" spans="2:5" x14ac:dyDescent="0.3">
      <c r="B866" s="952"/>
      <c r="C866" s="952"/>
      <c r="D866" s="952"/>
      <c r="E866" s="952"/>
    </row>
    <row r="867" spans="2:5" x14ac:dyDescent="0.3">
      <c r="B867" s="952"/>
      <c r="C867" s="952"/>
      <c r="D867" s="952"/>
      <c r="E867" s="952"/>
    </row>
    <row r="868" spans="2:5" x14ac:dyDescent="0.3">
      <c r="B868" s="952"/>
      <c r="C868" s="952"/>
      <c r="D868" s="952"/>
      <c r="E868" s="952"/>
    </row>
    <row r="869" spans="2:5" x14ac:dyDescent="0.3">
      <c r="B869" s="952"/>
      <c r="C869" s="952"/>
      <c r="D869" s="952"/>
      <c r="E869" s="952"/>
    </row>
    <row r="870" spans="2:5" x14ac:dyDescent="0.3">
      <c r="B870" s="952"/>
      <c r="C870" s="952"/>
      <c r="D870" s="952"/>
      <c r="E870" s="952"/>
    </row>
    <row r="871" spans="2:5" x14ac:dyDescent="0.3">
      <c r="B871" s="952"/>
      <c r="C871" s="952"/>
      <c r="D871" s="952"/>
      <c r="E871" s="952"/>
    </row>
    <row r="872" spans="2:5" x14ac:dyDescent="0.3">
      <c r="B872" s="952"/>
      <c r="C872" s="952"/>
      <c r="D872" s="952"/>
      <c r="E872" s="952"/>
    </row>
    <row r="873" spans="2:5" x14ac:dyDescent="0.3">
      <c r="B873" s="952"/>
      <c r="C873" s="952"/>
      <c r="D873" s="952"/>
      <c r="E873" s="952"/>
    </row>
    <row r="874" spans="2:5" x14ac:dyDescent="0.3">
      <c r="B874" s="952"/>
      <c r="C874" s="952"/>
      <c r="D874" s="952"/>
      <c r="E874" s="952"/>
    </row>
    <row r="875" spans="2:5" x14ac:dyDescent="0.3">
      <c r="B875" s="952"/>
      <c r="C875" s="952"/>
      <c r="D875" s="952"/>
      <c r="E875" s="952"/>
    </row>
    <row r="876" spans="2:5" x14ac:dyDescent="0.3">
      <c r="B876" s="952"/>
      <c r="C876" s="952"/>
      <c r="D876" s="952"/>
      <c r="E876" s="952"/>
    </row>
    <row r="877" spans="2:5" x14ac:dyDescent="0.3">
      <c r="B877" s="952"/>
      <c r="C877" s="952"/>
      <c r="D877" s="952"/>
      <c r="E877" s="952"/>
    </row>
    <row r="878" spans="2:5" x14ac:dyDescent="0.3">
      <c r="B878" s="952"/>
      <c r="C878" s="952"/>
      <c r="D878" s="952"/>
      <c r="E878" s="952"/>
    </row>
    <row r="879" spans="2:5" x14ac:dyDescent="0.3">
      <c r="B879" s="952"/>
      <c r="C879" s="952"/>
      <c r="D879" s="952"/>
      <c r="E879" s="952"/>
    </row>
  </sheetData>
  <mergeCells count="2">
    <mergeCell ref="A2:E2"/>
    <mergeCell ref="A3:E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5"/>
  <sheetViews>
    <sheetView workbookViewId="0">
      <selection sqref="A1:G1"/>
    </sheetView>
  </sheetViews>
  <sheetFormatPr defaultColWidth="8.33203125" defaultRowHeight="13.2" x14ac:dyDescent="0.25"/>
  <cols>
    <col min="1" max="1" width="47.6640625" style="1008" customWidth="1"/>
    <col min="2" max="2" width="5" style="1009" customWidth="1"/>
    <col min="3" max="3" width="45.21875" style="1008" customWidth="1"/>
    <col min="4" max="4" width="9.88671875" style="985" customWidth="1"/>
    <col min="5" max="5" width="9.5546875" style="985" customWidth="1"/>
    <col min="6" max="6" width="11" style="985" customWidth="1"/>
    <col min="7" max="7" width="12" style="985" customWidth="1"/>
    <col min="8" max="256" width="8.33203125" style="985"/>
    <col min="257" max="257" width="47.6640625" style="985" customWidth="1"/>
    <col min="258" max="258" width="5" style="985" customWidth="1"/>
    <col min="259" max="259" width="45.21875" style="985" customWidth="1"/>
    <col min="260" max="260" width="9.88671875" style="985" customWidth="1"/>
    <col min="261" max="261" width="9.5546875" style="985" customWidth="1"/>
    <col min="262" max="262" width="11" style="985" customWidth="1"/>
    <col min="263" max="263" width="12" style="985" customWidth="1"/>
    <col min="264" max="512" width="8.33203125" style="985"/>
    <col min="513" max="513" width="47.6640625" style="985" customWidth="1"/>
    <col min="514" max="514" width="5" style="985" customWidth="1"/>
    <col min="515" max="515" width="45.21875" style="985" customWidth="1"/>
    <col min="516" max="516" width="9.88671875" style="985" customWidth="1"/>
    <col min="517" max="517" width="9.5546875" style="985" customWidth="1"/>
    <col min="518" max="518" width="11" style="985" customWidth="1"/>
    <col min="519" max="519" width="12" style="985" customWidth="1"/>
    <col min="520" max="768" width="8.33203125" style="985"/>
    <col min="769" max="769" width="47.6640625" style="985" customWidth="1"/>
    <col min="770" max="770" width="5" style="985" customWidth="1"/>
    <col min="771" max="771" width="45.21875" style="985" customWidth="1"/>
    <col min="772" max="772" width="9.88671875" style="985" customWidth="1"/>
    <col min="773" max="773" width="9.5546875" style="985" customWidth="1"/>
    <col min="774" max="774" width="11" style="985" customWidth="1"/>
    <col min="775" max="775" width="12" style="985" customWidth="1"/>
    <col min="776" max="1024" width="8.33203125" style="985"/>
    <col min="1025" max="1025" width="47.6640625" style="985" customWidth="1"/>
    <col min="1026" max="1026" width="5" style="985" customWidth="1"/>
    <col min="1027" max="1027" width="45.21875" style="985" customWidth="1"/>
    <col min="1028" max="1028" width="9.88671875" style="985" customWidth="1"/>
    <col min="1029" max="1029" width="9.5546875" style="985" customWidth="1"/>
    <col min="1030" max="1030" width="11" style="985" customWidth="1"/>
    <col min="1031" max="1031" width="12" style="985" customWidth="1"/>
    <col min="1032" max="1280" width="8.33203125" style="985"/>
    <col min="1281" max="1281" width="47.6640625" style="985" customWidth="1"/>
    <col min="1282" max="1282" width="5" style="985" customWidth="1"/>
    <col min="1283" max="1283" width="45.21875" style="985" customWidth="1"/>
    <col min="1284" max="1284" width="9.88671875" style="985" customWidth="1"/>
    <col min="1285" max="1285" width="9.5546875" style="985" customWidth="1"/>
    <col min="1286" max="1286" width="11" style="985" customWidth="1"/>
    <col min="1287" max="1287" width="12" style="985" customWidth="1"/>
    <col min="1288" max="1536" width="8.33203125" style="985"/>
    <col min="1537" max="1537" width="47.6640625" style="985" customWidth="1"/>
    <col min="1538" max="1538" width="5" style="985" customWidth="1"/>
    <col min="1539" max="1539" width="45.21875" style="985" customWidth="1"/>
    <col min="1540" max="1540" width="9.88671875" style="985" customWidth="1"/>
    <col min="1541" max="1541" width="9.5546875" style="985" customWidth="1"/>
    <col min="1542" max="1542" width="11" style="985" customWidth="1"/>
    <col min="1543" max="1543" width="12" style="985" customWidth="1"/>
    <col min="1544" max="1792" width="8.33203125" style="985"/>
    <col min="1793" max="1793" width="47.6640625" style="985" customWidth="1"/>
    <col min="1794" max="1794" width="5" style="985" customWidth="1"/>
    <col min="1795" max="1795" width="45.21875" style="985" customWidth="1"/>
    <col min="1796" max="1796" width="9.88671875" style="985" customWidth="1"/>
    <col min="1797" max="1797" width="9.5546875" style="985" customWidth="1"/>
    <col min="1798" max="1798" width="11" style="985" customWidth="1"/>
    <col min="1799" max="1799" width="12" style="985" customWidth="1"/>
    <col min="1800" max="2048" width="8.33203125" style="985"/>
    <col min="2049" max="2049" width="47.6640625" style="985" customWidth="1"/>
    <col min="2050" max="2050" width="5" style="985" customWidth="1"/>
    <col min="2051" max="2051" width="45.21875" style="985" customWidth="1"/>
    <col min="2052" max="2052" width="9.88671875" style="985" customWidth="1"/>
    <col min="2053" max="2053" width="9.5546875" style="985" customWidth="1"/>
    <col min="2054" max="2054" width="11" style="985" customWidth="1"/>
    <col min="2055" max="2055" width="12" style="985" customWidth="1"/>
    <col min="2056" max="2304" width="8.33203125" style="985"/>
    <col min="2305" max="2305" width="47.6640625" style="985" customWidth="1"/>
    <col min="2306" max="2306" width="5" style="985" customWidth="1"/>
    <col min="2307" max="2307" width="45.21875" style="985" customWidth="1"/>
    <col min="2308" max="2308" width="9.88671875" style="985" customWidth="1"/>
    <col min="2309" max="2309" width="9.5546875" style="985" customWidth="1"/>
    <col min="2310" max="2310" width="11" style="985" customWidth="1"/>
    <col min="2311" max="2311" width="12" style="985" customWidth="1"/>
    <col min="2312" max="2560" width="8.33203125" style="985"/>
    <col min="2561" max="2561" width="47.6640625" style="985" customWidth="1"/>
    <col min="2562" max="2562" width="5" style="985" customWidth="1"/>
    <col min="2563" max="2563" width="45.21875" style="985" customWidth="1"/>
    <col min="2564" max="2564" width="9.88671875" style="985" customWidth="1"/>
    <col min="2565" max="2565" width="9.5546875" style="985" customWidth="1"/>
    <col min="2566" max="2566" width="11" style="985" customWidth="1"/>
    <col min="2567" max="2567" width="12" style="985" customWidth="1"/>
    <col min="2568" max="2816" width="8.33203125" style="985"/>
    <col min="2817" max="2817" width="47.6640625" style="985" customWidth="1"/>
    <col min="2818" max="2818" width="5" style="985" customWidth="1"/>
    <col min="2819" max="2819" width="45.21875" style="985" customWidth="1"/>
    <col min="2820" max="2820" width="9.88671875" style="985" customWidth="1"/>
    <col min="2821" max="2821" width="9.5546875" style="985" customWidth="1"/>
    <col min="2822" max="2822" width="11" style="985" customWidth="1"/>
    <col min="2823" max="2823" width="12" style="985" customWidth="1"/>
    <col min="2824" max="3072" width="8.33203125" style="985"/>
    <col min="3073" max="3073" width="47.6640625" style="985" customWidth="1"/>
    <col min="3074" max="3074" width="5" style="985" customWidth="1"/>
    <col min="3075" max="3075" width="45.21875" style="985" customWidth="1"/>
    <col min="3076" max="3076" width="9.88671875" style="985" customWidth="1"/>
    <col min="3077" max="3077" width="9.5546875" style="985" customWidth="1"/>
    <col min="3078" max="3078" width="11" style="985" customWidth="1"/>
    <col min="3079" max="3079" width="12" style="985" customWidth="1"/>
    <col min="3080" max="3328" width="8.33203125" style="985"/>
    <col min="3329" max="3329" width="47.6640625" style="985" customWidth="1"/>
    <col min="3330" max="3330" width="5" style="985" customWidth="1"/>
    <col min="3331" max="3331" width="45.21875" style="985" customWidth="1"/>
    <col min="3332" max="3332" width="9.88671875" style="985" customWidth="1"/>
    <col min="3333" max="3333" width="9.5546875" style="985" customWidth="1"/>
    <col min="3334" max="3334" width="11" style="985" customWidth="1"/>
    <col min="3335" max="3335" width="12" style="985" customWidth="1"/>
    <col min="3336" max="3584" width="8.33203125" style="985"/>
    <col min="3585" max="3585" width="47.6640625" style="985" customWidth="1"/>
    <col min="3586" max="3586" width="5" style="985" customWidth="1"/>
    <col min="3587" max="3587" width="45.21875" style="985" customWidth="1"/>
    <col min="3588" max="3588" width="9.88671875" style="985" customWidth="1"/>
    <col min="3589" max="3589" width="9.5546875" style="985" customWidth="1"/>
    <col min="3590" max="3590" width="11" style="985" customWidth="1"/>
    <col min="3591" max="3591" width="12" style="985" customWidth="1"/>
    <col min="3592" max="3840" width="8.33203125" style="985"/>
    <col min="3841" max="3841" width="47.6640625" style="985" customWidth="1"/>
    <col min="3842" max="3842" width="5" style="985" customWidth="1"/>
    <col min="3843" max="3843" width="45.21875" style="985" customWidth="1"/>
    <col min="3844" max="3844" width="9.88671875" style="985" customWidth="1"/>
    <col min="3845" max="3845" width="9.5546875" style="985" customWidth="1"/>
    <col min="3846" max="3846" width="11" style="985" customWidth="1"/>
    <col min="3847" max="3847" width="12" style="985" customWidth="1"/>
    <col min="3848" max="4096" width="8.33203125" style="985"/>
    <col min="4097" max="4097" width="47.6640625" style="985" customWidth="1"/>
    <col min="4098" max="4098" width="5" style="985" customWidth="1"/>
    <col min="4099" max="4099" width="45.21875" style="985" customWidth="1"/>
    <col min="4100" max="4100" width="9.88671875" style="985" customWidth="1"/>
    <col min="4101" max="4101" width="9.5546875" style="985" customWidth="1"/>
    <col min="4102" max="4102" width="11" style="985" customWidth="1"/>
    <col min="4103" max="4103" width="12" style="985" customWidth="1"/>
    <col min="4104" max="4352" width="8.33203125" style="985"/>
    <col min="4353" max="4353" width="47.6640625" style="985" customWidth="1"/>
    <col min="4354" max="4354" width="5" style="985" customWidth="1"/>
    <col min="4355" max="4355" width="45.21875" style="985" customWidth="1"/>
    <col min="4356" max="4356" width="9.88671875" style="985" customWidth="1"/>
    <col min="4357" max="4357" width="9.5546875" style="985" customWidth="1"/>
    <col min="4358" max="4358" width="11" style="985" customWidth="1"/>
    <col min="4359" max="4359" width="12" style="985" customWidth="1"/>
    <col min="4360" max="4608" width="8.33203125" style="985"/>
    <col min="4609" max="4609" width="47.6640625" style="985" customWidth="1"/>
    <col min="4610" max="4610" width="5" style="985" customWidth="1"/>
    <col min="4611" max="4611" width="45.21875" style="985" customWidth="1"/>
    <col min="4612" max="4612" width="9.88671875" style="985" customWidth="1"/>
    <col min="4613" max="4613" width="9.5546875" style="985" customWidth="1"/>
    <col min="4614" max="4614" width="11" style="985" customWidth="1"/>
    <col min="4615" max="4615" width="12" style="985" customWidth="1"/>
    <col min="4616" max="4864" width="8.33203125" style="985"/>
    <col min="4865" max="4865" width="47.6640625" style="985" customWidth="1"/>
    <col min="4866" max="4866" width="5" style="985" customWidth="1"/>
    <col min="4867" max="4867" width="45.21875" style="985" customWidth="1"/>
    <col min="4868" max="4868" width="9.88671875" style="985" customWidth="1"/>
    <col min="4869" max="4869" width="9.5546875" style="985" customWidth="1"/>
    <col min="4870" max="4870" width="11" style="985" customWidth="1"/>
    <col min="4871" max="4871" width="12" style="985" customWidth="1"/>
    <col min="4872" max="5120" width="8.33203125" style="985"/>
    <col min="5121" max="5121" width="47.6640625" style="985" customWidth="1"/>
    <col min="5122" max="5122" width="5" style="985" customWidth="1"/>
    <col min="5123" max="5123" width="45.21875" style="985" customWidth="1"/>
    <col min="5124" max="5124" width="9.88671875" style="985" customWidth="1"/>
    <col min="5125" max="5125" width="9.5546875" style="985" customWidth="1"/>
    <col min="5126" max="5126" width="11" style="985" customWidth="1"/>
    <col min="5127" max="5127" width="12" style="985" customWidth="1"/>
    <col min="5128" max="5376" width="8.33203125" style="985"/>
    <col min="5377" max="5377" width="47.6640625" style="985" customWidth="1"/>
    <col min="5378" max="5378" width="5" style="985" customWidth="1"/>
    <col min="5379" max="5379" width="45.21875" style="985" customWidth="1"/>
    <col min="5380" max="5380" width="9.88671875" style="985" customWidth="1"/>
    <col min="5381" max="5381" width="9.5546875" style="985" customWidth="1"/>
    <col min="5382" max="5382" width="11" style="985" customWidth="1"/>
    <col min="5383" max="5383" width="12" style="985" customWidth="1"/>
    <col min="5384" max="5632" width="8.33203125" style="985"/>
    <col min="5633" max="5633" width="47.6640625" style="985" customWidth="1"/>
    <col min="5634" max="5634" width="5" style="985" customWidth="1"/>
    <col min="5635" max="5635" width="45.21875" style="985" customWidth="1"/>
    <col min="5636" max="5636" width="9.88671875" style="985" customWidth="1"/>
    <col min="5637" max="5637" width="9.5546875" style="985" customWidth="1"/>
    <col min="5638" max="5638" width="11" style="985" customWidth="1"/>
    <col min="5639" max="5639" width="12" style="985" customWidth="1"/>
    <col min="5640" max="5888" width="8.33203125" style="985"/>
    <col min="5889" max="5889" width="47.6640625" style="985" customWidth="1"/>
    <col min="5890" max="5890" width="5" style="985" customWidth="1"/>
    <col min="5891" max="5891" width="45.21875" style="985" customWidth="1"/>
    <col min="5892" max="5892" width="9.88671875" style="985" customWidth="1"/>
    <col min="5893" max="5893" width="9.5546875" style="985" customWidth="1"/>
    <col min="5894" max="5894" width="11" style="985" customWidth="1"/>
    <col min="5895" max="5895" width="12" style="985" customWidth="1"/>
    <col min="5896" max="6144" width="8.33203125" style="985"/>
    <col min="6145" max="6145" width="47.6640625" style="985" customWidth="1"/>
    <col min="6146" max="6146" width="5" style="985" customWidth="1"/>
    <col min="6147" max="6147" width="45.21875" style="985" customWidth="1"/>
    <col min="6148" max="6148" width="9.88671875" style="985" customWidth="1"/>
    <col min="6149" max="6149" width="9.5546875" style="985" customWidth="1"/>
    <col min="6150" max="6150" width="11" style="985" customWidth="1"/>
    <col min="6151" max="6151" width="12" style="985" customWidth="1"/>
    <col min="6152" max="6400" width="8.33203125" style="985"/>
    <col min="6401" max="6401" width="47.6640625" style="985" customWidth="1"/>
    <col min="6402" max="6402" width="5" style="985" customWidth="1"/>
    <col min="6403" max="6403" width="45.21875" style="985" customWidth="1"/>
    <col min="6404" max="6404" width="9.88671875" style="985" customWidth="1"/>
    <col min="6405" max="6405" width="9.5546875" style="985" customWidth="1"/>
    <col min="6406" max="6406" width="11" style="985" customWidth="1"/>
    <col min="6407" max="6407" width="12" style="985" customWidth="1"/>
    <col min="6408" max="6656" width="8.33203125" style="985"/>
    <col min="6657" max="6657" width="47.6640625" style="985" customWidth="1"/>
    <col min="6658" max="6658" width="5" style="985" customWidth="1"/>
    <col min="6659" max="6659" width="45.21875" style="985" customWidth="1"/>
    <col min="6660" max="6660" width="9.88671875" style="985" customWidth="1"/>
    <col min="6661" max="6661" width="9.5546875" style="985" customWidth="1"/>
    <col min="6662" max="6662" width="11" style="985" customWidth="1"/>
    <col min="6663" max="6663" width="12" style="985" customWidth="1"/>
    <col min="6664" max="6912" width="8.33203125" style="985"/>
    <col min="6913" max="6913" width="47.6640625" style="985" customWidth="1"/>
    <col min="6914" max="6914" width="5" style="985" customWidth="1"/>
    <col min="6915" max="6915" width="45.21875" style="985" customWidth="1"/>
    <col min="6916" max="6916" width="9.88671875" style="985" customWidth="1"/>
    <col min="6917" max="6917" width="9.5546875" style="985" customWidth="1"/>
    <col min="6918" max="6918" width="11" style="985" customWidth="1"/>
    <col min="6919" max="6919" width="12" style="985" customWidth="1"/>
    <col min="6920" max="7168" width="8.33203125" style="985"/>
    <col min="7169" max="7169" width="47.6640625" style="985" customWidth="1"/>
    <col min="7170" max="7170" width="5" style="985" customWidth="1"/>
    <col min="7171" max="7171" width="45.21875" style="985" customWidth="1"/>
    <col min="7172" max="7172" width="9.88671875" style="985" customWidth="1"/>
    <col min="7173" max="7173" width="9.5546875" style="985" customWidth="1"/>
    <col min="7174" max="7174" width="11" style="985" customWidth="1"/>
    <col min="7175" max="7175" width="12" style="985" customWidth="1"/>
    <col min="7176" max="7424" width="8.33203125" style="985"/>
    <col min="7425" max="7425" width="47.6640625" style="985" customWidth="1"/>
    <col min="7426" max="7426" width="5" style="985" customWidth="1"/>
    <col min="7427" max="7427" width="45.21875" style="985" customWidth="1"/>
    <col min="7428" max="7428" width="9.88671875" style="985" customWidth="1"/>
    <col min="7429" max="7429" width="9.5546875" style="985" customWidth="1"/>
    <col min="7430" max="7430" width="11" style="985" customWidth="1"/>
    <col min="7431" max="7431" width="12" style="985" customWidth="1"/>
    <col min="7432" max="7680" width="8.33203125" style="985"/>
    <col min="7681" max="7681" width="47.6640625" style="985" customWidth="1"/>
    <col min="7682" max="7682" width="5" style="985" customWidth="1"/>
    <col min="7683" max="7683" width="45.21875" style="985" customWidth="1"/>
    <col min="7684" max="7684" width="9.88671875" style="985" customWidth="1"/>
    <col min="7685" max="7685" width="9.5546875" style="985" customWidth="1"/>
    <col min="7686" max="7686" width="11" style="985" customWidth="1"/>
    <col min="7687" max="7687" width="12" style="985" customWidth="1"/>
    <col min="7688" max="7936" width="8.33203125" style="985"/>
    <col min="7937" max="7937" width="47.6640625" style="985" customWidth="1"/>
    <col min="7938" max="7938" width="5" style="985" customWidth="1"/>
    <col min="7939" max="7939" width="45.21875" style="985" customWidth="1"/>
    <col min="7940" max="7940" width="9.88671875" style="985" customWidth="1"/>
    <col min="7941" max="7941" width="9.5546875" style="985" customWidth="1"/>
    <col min="7942" max="7942" width="11" style="985" customWidth="1"/>
    <col min="7943" max="7943" width="12" style="985" customWidth="1"/>
    <col min="7944" max="8192" width="8.33203125" style="985"/>
    <col min="8193" max="8193" width="47.6640625" style="985" customWidth="1"/>
    <col min="8194" max="8194" width="5" style="985" customWidth="1"/>
    <col min="8195" max="8195" width="45.21875" style="985" customWidth="1"/>
    <col min="8196" max="8196" width="9.88671875" style="985" customWidth="1"/>
    <col min="8197" max="8197" width="9.5546875" style="985" customWidth="1"/>
    <col min="8198" max="8198" width="11" style="985" customWidth="1"/>
    <col min="8199" max="8199" width="12" style="985" customWidth="1"/>
    <col min="8200" max="8448" width="8.33203125" style="985"/>
    <col min="8449" max="8449" width="47.6640625" style="985" customWidth="1"/>
    <col min="8450" max="8450" width="5" style="985" customWidth="1"/>
    <col min="8451" max="8451" width="45.21875" style="985" customWidth="1"/>
    <col min="8452" max="8452" width="9.88671875" style="985" customWidth="1"/>
    <col min="8453" max="8453" width="9.5546875" style="985" customWidth="1"/>
    <col min="8454" max="8454" width="11" style="985" customWidth="1"/>
    <col min="8455" max="8455" width="12" style="985" customWidth="1"/>
    <col min="8456" max="8704" width="8.33203125" style="985"/>
    <col min="8705" max="8705" width="47.6640625" style="985" customWidth="1"/>
    <col min="8706" max="8706" width="5" style="985" customWidth="1"/>
    <col min="8707" max="8707" width="45.21875" style="985" customWidth="1"/>
    <col min="8708" max="8708" width="9.88671875" style="985" customWidth="1"/>
    <col min="8709" max="8709" width="9.5546875" style="985" customWidth="1"/>
    <col min="8710" max="8710" width="11" style="985" customWidth="1"/>
    <col min="8711" max="8711" width="12" style="985" customWidth="1"/>
    <col min="8712" max="8960" width="8.33203125" style="985"/>
    <col min="8961" max="8961" width="47.6640625" style="985" customWidth="1"/>
    <col min="8962" max="8962" width="5" style="985" customWidth="1"/>
    <col min="8963" max="8963" width="45.21875" style="985" customWidth="1"/>
    <col min="8964" max="8964" width="9.88671875" style="985" customWidth="1"/>
    <col min="8965" max="8965" width="9.5546875" style="985" customWidth="1"/>
    <col min="8966" max="8966" width="11" style="985" customWidth="1"/>
    <col min="8967" max="8967" width="12" style="985" customWidth="1"/>
    <col min="8968" max="9216" width="8.33203125" style="985"/>
    <col min="9217" max="9217" width="47.6640625" style="985" customWidth="1"/>
    <col min="9218" max="9218" width="5" style="985" customWidth="1"/>
    <col min="9219" max="9219" width="45.21875" style="985" customWidth="1"/>
    <col min="9220" max="9220" width="9.88671875" style="985" customWidth="1"/>
    <col min="9221" max="9221" width="9.5546875" style="985" customWidth="1"/>
    <col min="9222" max="9222" width="11" style="985" customWidth="1"/>
    <col min="9223" max="9223" width="12" style="985" customWidth="1"/>
    <col min="9224" max="9472" width="8.33203125" style="985"/>
    <col min="9473" max="9473" width="47.6640625" style="985" customWidth="1"/>
    <col min="9474" max="9474" width="5" style="985" customWidth="1"/>
    <col min="9475" max="9475" width="45.21875" style="985" customWidth="1"/>
    <col min="9476" max="9476" width="9.88671875" style="985" customWidth="1"/>
    <col min="9477" max="9477" width="9.5546875" style="985" customWidth="1"/>
    <col min="9478" max="9478" width="11" style="985" customWidth="1"/>
    <col min="9479" max="9479" width="12" style="985" customWidth="1"/>
    <col min="9480" max="9728" width="8.33203125" style="985"/>
    <col min="9729" max="9729" width="47.6640625" style="985" customWidth="1"/>
    <col min="9730" max="9730" width="5" style="985" customWidth="1"/>
    <col min="9731" max="9731" width="45.21875" style="985" customWidth="1"/>
    <col min="9732" max="9732" width="9.88671875" style="985" customWidth="1"/>
    <col min="9733" max="9733" width="9.5546875" style="985" customWidth="1"/>
    <col min="9734" max="9734" width="11" style="985" customWidth="1"/>
    <col min="9735" max="9735" width="12" style="985" customWidth="1"/>
    <col min="9736" max="9984" width="8.33203125" style="985"/>
    <col min="9985" max="9985" width="47.6640625" style="985" customWidth="1"/>
    <col min="9986" max="9986" width="5" style="985" customWidth="1"/>
    <col min="9987" max="9987" width="45.21875" style="985" customWidth="1"/>
    <col min="9988" max="9988" width="9.88671875" style="985" customWidth="1"/>
    <col min="9989" max="9989" width="9.5546875" style="985" customWidth="1"/>
    <col min="9990" max="9990" width="11" style="985" customWidth="1"/>
    <col min="9991" max="9991" width="12" style="985" customWidth="1"/>
    <col min="9992" max="10240" width="8.33203125" style="985"/>
    <col min="10241" max="10241" width="47.6640625" style="985" customWidth="1"/>
    <col min="10242" max="10242" width="5" style="985" customWidth="1"/>
    <col min="10243" max="10243" width="45.21875" style="985" customWidth="1"/>
    <col min="10244" max="10244" width="9.88671875" style="985" customWidth="1"/>
    <col min="10245" max="10245" width="9.5546875" style="985" customWidth="1"/>
    <col min="10246" max="10246" width="11" style="985" customWidth="1"/>
    <col min="10247" max="10247" width="12" style="985" customWidth="1"/>
    <col min="10248" max="10496" width="8.33203125" style="985"/>
    <col min="10497" max="10497" width="47.6640625" style="985" customWidth="1"/>
    <col min="10498" max="10498" width="5" style="985" customWidth="1"/>
    <col min="10499" max="10499" width="45.21875" style="985" customWidth="1"/>
    <col min="10500" max="10500" width="9.88671875" style="985" customWidth="1"/>
    <col min="10501" max="10501" width="9.5546875" style="985" customWidth="1"/>
    <col min="10502" max="10502" width="11" style="985" customWidth="1"/>
    <col min="10503" max="10503" width="12" style="985" customWidth="1"/>
    <col min="10504" max="10752" width="8.33203125" style="985"/>
    <col min="10753" max="10753" width="47.6640625" style="985" customWidth="1"/>
    <col min="10754" max="10754" width="5" style="985" customWidth="1"/>
    <col min="10755" max="10755" width="45.21875" style="985" customWidth="1"/>
    <col min="10756" max="10756" width="9.88671875" style="985" customWidth="1"/>
    <col min="10757" max="10757" width="9.5546875" style="985" customWidth="1"/>
    <col min="10758" max="10758" width="11" style="985" customWidth="1"/>
    <col min="10759" max="10759" width="12" style="985" customWidth="1"/>
    <col min="10760" max="11008" width="8.33203125" style="985"/>
    <col min="11009" max="11009" width="47.6640625" style="985" customWidth="1"/>
    <col min="11010" max="11010" width="5" style="985" customWidth="1"/>
    <col min="11011" max="11011" width="45.21875" style="985" customWidth="1"/>
    <col min="11012" max="11012" width="9.88671875" style="985" customWidth="1"/>
    <col min="11013" max="11013" width="9.5546875" style="985" customWidth="1"/>
    <col min="11014" max="11014" width="11" style="985" customWidth="1"/>
    <col min="11015" max="11015" width="12" style="985" customWidth="1"/>
    <col min="11016" max="11264" width="8.33203125" style="985"/>
    <col min="11265" max="11265" width="47.6640625" style="985" customWidth="1"/>
    <col min="11266" max="11266" width="5" style="985" customWidth="1"/>
    <col min="11267" max="11267" width="45.21875" style="985" customWidth="1"/>
    <col min="11268" max="11268" width="9.88671875" style="985" customWidth="1"/>
    <col min="11269" max="11269" width="9.5546875" style="985" customWidth="1"/>
    <col min="11270" max="11270" width="11" style="985" customWidth="1"/>
    <col min="11271" max="11271" width="12" style="985" customWidth="1"/>
    <col min="11272" max="11520" width="8.33203125" style="985"/>
    <col min="11521" max="11521" width="47.6640625" style="985" customWidth="1"/>
    <col min="11522" max="11522" width="5" style="985" customWidth="1"/>
    <col min="11523" max="11523" width="45.21875" style="985" customWidth="1"/>
    <col min="11524" max="11524" width="9.88671875" style="985" customWidth="1"/>
    <col min="11525" max="11525" width="9.5546875" style="985" customWidth="1"/>
    <col min="11526" max="11526" width="11" style="985" customWidth="1"/>
    <col min="11527" max="11527" width="12" style="985" customWidth="1"/>
    <col min="11528" max="11776" width="8.33203125" style="985"/>
    <col min="11777" max="11777" width="47.6640625" style="985" customWidth="1"/>
    <col min="11778" max="11778" width="5" style="985" customWidth="1"/>
    <col min="11779" max="11779" width="45.21875" style="985" customWidth="1"/>
    <col min="11780" max="11780" width="9.88671875" style="985" customWidth="1"/>
    <col min="11781" max="11781" width="9.5546875" style="985" customWidth="1"/>
    <col min="11782" max="11782" width="11" style="985" customWidth="1"/>
    <col min="11783" max="11783" width="12" style="985" customWidth="1"/>
    <col min="11784" max="12032" width="8.33203125" style="985"/>
    <col min="12033" max="12033" width="47.6640625" style="985" customWidth="1"/>
    <col min="12034" max="12034" width="5" style="985" customWidth="1"/>
    <col min="12035" max="12035" width="45.21875" style="985" customWidth="1"/>
    <col min="12036" max="12036" width="9.88671875" style="985" customWidth="1"/>
    <col min="12037" max="12037" width="9.5546875" style="985" customWidth="1"/>
    <col min="12038" max="12038" width="11" style="985" customWidth="1"/>
    <col min="12039" max="12039" width="12" style="985" customWidth="1"/>
    <col min="12040" max="12288" width="8.33203125" style="985"/>
    <col min="12289" max="12289" width="47.6640625" style="985" customWidth="1"/>
    <col min="12290" max="12290" width="5" style="985" customWidth="1"/>
    <col min="12291" max="12291" width="45.21875" style="985" customWidth="1"/>
    <col min="12292" max="12292" width="9.88671875" style="985" customWidth="1"/>
    <col min="12293" max="12293" width="9.5546875" style="985" customWidth="1"/>
    <col min="12294" max="12294" width="11" style="985" customWidth="1"/>
    <col min="12295" max="12295" width="12" style="985" customWidth="1"/>
    <col min="12296" max="12544" width="8.33203125" style="985"/>
    <col min="12545" max="12545" width="47.6640625" style="985" customWidth="1"/>
    <col min="12546" max="12546" width="5" style="985" customWidth="1"/>
    <col min="12547" max="12547" width="45.21875" style="985" customWidth="1"/>
    <col min="12548" max="12548" width="9.88671875" style="985" customWidth="1"/>
    <col min="12549" max="12549" width="9.5546875" style="985" customWidth="1"/>
    <col min="12550" max="12550" width="11" style="985" customWidth="1"/>
    <col min="12551" max="12551" width="12" style="985" customWidth="1"/>
    <col min="12552" max="12800" width="8.33203125" style="985"/>
    <col min="12801" max="12801" width="47.6640625" style="985" customWidth="1"/>
    <col min="12802" max="12802" width="5" style="985" customWidth="1"/>
    <col min="12803" max="12803" width="45.21875" style="985" customWidth="1"/>
    <col min="12804" max="12804" width="9.88671875" style="985" customWidth="1"/>
    <col min="12805" max="12805" width="9.5546875" style="985" customWidth="1"/>
    <col min="12806" max="12806" width="11" style="985" customWidth="1"/>
    <col min="12807" max="12807" width="12" style="985" customWidth="1"/>
    <col min="12808" max="13056" width="8.33203125" style="985"/>
    <col min="13057" max="13057" width="47.6640625" style="985" customWidth="1"/>
    <col min="13058" max="13058" width="5" style="985" customWidth="1"/>
    <col min="13059" max="13059" width="45.21875" style="985" customWidth="1"/>
    <col min="13060" max="13060" width="9.88671875" style="985" customWidth="1"/>
    <col min="13061" max="13061" width="9.5546875" style="985" customWidth="1"/>
    <col min="13062" max="13062" width="11" style="985" customWidth="1"/>
    <col min="13063" max="13063" width="12" style="985" customWidth="1"/>
    <col min="13064" max="13312" width="8.33203125" style="985"/>
    <col min="13313" max="13313" width="47.6640625" style="985" customWidth="1"/>
    <col min="13314" max="13314" width="5" style="985" customWidth="1"/>
    <col min="13315" max="13315" width="45.21875" style="985" customWidth="1"/>
    <col min="13316" max="13316" width="9.88671875" style="985" customWidth="1"/>
    <col min="13317" max="13317" width="9.5546875" style="985" customWidth="1"/>
    <col min="13318" max="13318" width="11" style="985" customWidth="1"/>
    <col min="13319" max="13319" width="12" style="985" customWidth="1"/>
    <col min="13320" max="13568" width="8.33203125" style="985"/>
    <col min="13569" max="13569" width="47.6640625" style="985" customWidth="1"/>
    <col min="13570" max="13570" width="5" style="985" customWidth="1"/>
    <col min="13571" max="13571" width="45.21875" style="985" customWidth="1"/>
    <col min="13572" max="13572" width="9.88671875" style="985" customWidth="1"/>
    <col min="13573" max="13573" width="9.5546875" style="985" customWidth="1"/>
    <col min="13574" max="13574" width="11" style="985" customWidth="1"/>
    <col min="13575" max="13575" width="12" style="985" customWidth="1"/>
    <col min="13576" max="13824" width="8.33203125" style="985"/>
    <col min="13825" max="13825" width="47.6640625" style="985" customWidth="1"/>
    <col min="13826" max="13826" width="5" style="985" customWidth="1"/>
    <col min="13827" max="13827" width="45.21875" style="985" customWidth="1"/>
    <col min="13828" max="13828" width="9.88671875" style="985" customWidth="1"/>
    <col min="13829" max="13829" width="9.5546875" style="985" customWidth="1"/>
    <col min="13830" max="13830" width="11" style="985" customWidth="1"/>
    <col min="13831" max="13831" width="12" style="985" customWidth="1"/>
    <col min="13832" max="14080" width="8.33203125" style="985"/>
    <col min="14081" max="14081" width="47.6640625" style="985" customWidth="1"/>
    <col min="14082" max="14082" width="5" style="985" customWidth="1"/>
    <col min="14083" max="14083" width="45.21875" style="985" customWidth="1"/>
    <col min="14084" max="14084" width="9.88671875" style="985" customWidth="1"/>
    <col min="14085" max="14085" width="9.5546875" style="985" customWidth="1"/>
    <col min="14086" max="14086" width="11" style="985" customWidth="1"/>
    <col min="14087" max="14087" width="12" style="985" customWidth="1"/>
    <col min="14088" max="14336" width="8.33203125" style="985"/>
    <col min="14337" max="14337" width="47.6640625" style="985" customWidth="1"/>
    <col min="14338" max="14338" width="5" style="985" customWidth="1"/>
    <col min="14339" max="14339" width="45.21875" style="985" customWidth="1"/>
    <col min="14340" max="14340" width="9.88671875" style="985" customWidth="1"/>
    <col min="14341" max="14341" width="9.5546875" style="985" customWidth="1"/>
    <col min="14342" max="14342" width="11" style="985" customWidth="1"/>
    <col min="14343" max="14343" width="12" style="985" customWidth="1"/>
    <col min="14344" max="14592" width="8.33203125" style="985"/>
    <col min="14593" max="14593" width="47.6640625" style="985" customWidth="1"/>
    <col min="14594" max="14594" width="5" style="985" customWidth="1"/>
    <col min="14595" max="14595" width="45.21875" style="985" customWidth="1"/>
    <col min="14596" max="14596" width="9.88671875" style="985" customWidth="1"/>
    <col min="14597" max="14597" width="9.5546875" style="985" customWidth="1"/>
    <col min="14598" max="14598" width="11" style="985" customWidth="1"/>
    <col min="14599" max="14599" width="12" style="985" customWidth="1"/>
    <col min="14600" max="14848" width="8.33203125" style="985"/>
    <col min="14849" max="14849" width="47.6640625" style="985" customWidth="1"/>
    <col min="14850" max="14850" width="5" style="985" customWidth="1"/>
    <col min="14851" max="14851" width="45.21875" style="985" customWidth="1"/>
    <col min="14852" max="14852" width="9.88671875" style="985" customWidth="1"/>
    <col min="14853" max="14853" width="9.5546875" style="985" customWidth="1"/>
    <col min="14854" max="14854" width="11" style="985" customWidth="1"/>
    <col min="14855" max="14855" width="12" style="985" customWidth="1"/>
    <col min="14856" max="15104" width="8.33203125" style="985"/>
    <col min="15105" max="15105" width="47.6640625" style="985" customWidth="1"/>
    <col min="15106" max="15106" width="5" style="985" customWidth="1"/>
    <col min="15107" max="15107" width="45.21875" style="985" customWidth="1"/>
    <col min="15108" max="15108" width="9.88671875" style="985" customWidth="1"/>
    <col min="15109" max="15109" width="9.5546875" style="985" customWidth="1"/>
    <col min="15110" max="15110" width="11" style="985" customWidth="1"/>
    <col min="15111" max="15111" width="12" style="985" customWidth="1"/>
    <col min="15112" max="15360" width="8.33203125" style="985"/>
    <col min="15361" max="15361" width="47.6640625" style="985" customWidth="1"/>
    <col min="15362" max="15362" width="5" style="985" customWidth="1"/>
    <col min="15363" max="15363" width="45.21875" style="985" customWidth="1"/>
    <col min="15364" max="15364" width="9.88671875" style="985" customWidth="1"/>
    <col min="15365" max="15365" width="9.5546875" style="985" customWidth="1"/>
    <col min="15366" max="15366" width="11" style="985" customWidth="1"/>
    <col min="15367" max="15367" width="12" style="985" customWidth="1"/>
    <col min="15368" max="15616" width="8.33203125" style="985"/>
    <col min="15617" max="15617" width="47.6640625" style="985" customWidth="1"/>
    <col min="15618" max="15618" width="5" style="985" customWidth="1"/>
    <col min="15619" max="15619" width="45.21875" style="985" customWidth="1"/>
    <col min="15620" max="15620" width="9.88671875" style="985" customWidth="1"/>
    <col min="15621" max="15621" width="9.5546875" style="985" customWidth="1"/>
    <col min="15622" max="15622" width="11" style="985" customWidth="1"/>
    <col min="15623" max="15623" width="12" style="985" customWidth="1"/>
    <col min="15624" max="15872" width="8.33203125" style="985"/>
    <col min="15873" max="15873" width="47.6640625" style="985" customWidth="1"/>
    <col min="15874" max="15874" width="5" style="985" customWidth="1"/>
    <col min="15875" max="15875" width="45.21875" style="985" customWidth="1"/>
    <col min="15876" max="15876" width="9.88671875" style="985" customWidth="1"/>
    <col min="15877" max="15877" width="9.5546875" style="985" customWidth="1"/>
    <col min="15878" max="15878" width="11" style="985" customWidth="1"/>
    <col min="15879" max="15879" width="12" style="985" customWidth="1"/>
    <col min="15880" max="16128" width="8.33203125" style="985"/>
    <col min="16129" max="16129" width="47.6640625" style="985" customWidth="1"/>
    <col min="16130" max="16130" width="5" style="985" customWidth="1"/>
    <col min="16131" max="16131" width="45.21875" style="985" customWidth="1"/>
    <col min="16132" max="16132" width="9.88671875" style="985" customWidth="1"/>
    <col min="16133" max="16133" width="9.5546875" style="985" customWidth="1"/>
    <col min="16134" max="16134" width="11" style="985" customWidth="1"/>
    <col min="16135" max="16135" width="12" style="985" customWidth="1"/>
    <col min="16136" max="16384" width="8.33203125" style="985"/>
  </cols>
  <sheetData>
    <row r="1" spans="1:11" x14ac:dyDescent="0.25">
      <c r="A1" s="983" t="s">
        <v>1238</v>
      </c>
      <c r="B1" s="983"/>
      <c r="C1" s="983"/>
      <c r="D1" s="984"/>
      <c r="E1" s="984"/>
      <c r="F1" s="984"/>
      <c r="G1" s="984"/>
    </row>
    <row r="2" spans="1:11" x14ac:dyDescent="0.25">
      <c r="A2" s="983" t="s">
        <v>2</v>
      </c>
      <c r="B2" s="983"/>
      <c r="C2" s="983"/>
      <c r="D2" s="983"/>
      <c r="E2" s="983"/>
      <c r="F2" s="983"/>
      <c r="G2" s="983"/>
    </row>
    <row r="3" spans="1:11" ht="10.199999999999999" customHeight="1" thickBot="1" x14ac:dyDescent="0.3">
      <c r="A3" s="986"/>
      <c r="B3" s="987"/>
      <c r="C3" s="986"/>
      <c r="D3" s="988"/>
      <c r="E3" s="988"/>
      <c r="F3" s="988"/>
      <c r="G3" s="988"/>
    </row>
    <row r="4" spans="1:11" ht="40.200000000000003" thickBot="1" x14ac:dyDescent="0.3">
      <c r="A4" s="989" t="s">
        <v>218</v>
      </c>
      <c r="B4" s="990" t="s">
        <v>1239</v>
      </c>
      <c r="C4" s="991" t="s">
        <v>1240</v>
      </c>
      <c r="D4" s="992" t="s">
        <v>504</v>
      </c>
      <c r="E4" s="992" t="s">
        <v>505</v>
      </c>
      <c r="F4" s="993" t="s">
        <v>223</v>
      </c>
      <c r="G4" s="994" t="s">
        <v>7</v>
      </c>
    </row>
    <row r="5" spans="1:11" ht="12.75" customHeight="1" x14ac:dyDescent="0.25">
      <c r="A5" s="995" t="s">
        <v>713</v>
      </c>
      <c r="B5" s="996" t="s">
        <v>1241</v>
      </c>
      <c r="C5" s="997" t="s">
        <v>1242</v>
      </c>
      <c r="D5" s="998">
        <v>36543</v>
      </c>
      <c r="E5" s="998">
        <v>44119</v>
      </c>
      <c r="F5" s="998">
        <v>40724</v>
      </c>
      <c r="G5" s="999">
        <v>92.304902649652078</v>
      </c>
      <c r="H5" s="1000"/>
      <c r="I5" s="1000"/>
      <c r="J5" s="1000"/>
      <c r="K5" s="1000"/>
    </row>
    <row r="6" spans="1:11" ht="12.75" customHeight="1" x14ac:dyDescent="0.25">
      <c r="A6" s="995" t="s">
        <v>716</v>
      </c>
      <c r="B6" s="996" t="s">
        <v>1243</v>
      </c>
      <c r="C6" s="997" t="s">
        <v>1244</v>
      </c>
      <c r="D6" s="998">
        <v>1120</v>
      </c>
      <c r="E6" s="998">
        <v>1375</v>
      </c>
      <c r="F6" s="998">
        <v>1036</v>
      </c>
      <c r="G6" s="999">
        <v>16.581818181818182</v>
      </c>
      <c r="H6" s="1000"/>
      <c r="I6" s="1000"/>
      <c r="J6" s="1000"/>
      <c r="K6" s="1000"/>
    </row>
    <row r="7" spans="1:11" ht="12.75" customHeight="1" x14ac:dyDescent="0.25">
      <c r="A7" s="995" t="s">
        <v>717</v>
      </c>
      <c r="B7" s="996" t="s">
        <v>1245</v>
      </c>
      <c r="C7" s="997" t="s">
        <v>1246</v>
      </c>
      <c r="D7" s="998">
        <v>5187</v>
      </c>
      <c r="E7" s="998">
        <v>6414</v>
      </c>
      <c r="F7" s="998">
        <v>6409</v>
      </c>
      <c r="G7" s="999">
        <v>99.922045525413168</v>
      </c>
      <c r="H7" s="1000"/>
      <c r="I7" s="1000"/>
      <c r="J7" s="1000"/>
      <c r="K7" s="1000"/>
    </row>
    <row r="8" spans="1:11" ht="12.75" customHeight="1" x14ac:dyDescent="0.25">
      <c r="A8" s="995" t="s">
        <v>716</v>
      </c>
      <c r="B8" s="996" t="s">
        <v>1243</v>
      </c>
      <c r="C8" s="997" t="s">
        <v>1244</v>
      </c>
      <c r="D8" s="998">
        <v>129</v>
      </c>
      <c r="E8" s="998">
        <v>228</v>
      </c>
      <c r="F8" s="998">
        <v>228</v>
      </c>
      <c r="G8" s="999">
        <v>100</v>
      </c>
      <c r="H8" s="1000"/>
      <c r="I8" s="1000"/>
      <c r="J8" s="1000"/>
      <c r="K8" s="1000"/>
    </row>
    <row r="9" spans="1:11" ht="12.75" customHeight="1" x14ac:dyDescent="0.25">
      <c r="A9" s="995" t="s">
        <v>719</v>
      </c>
      <c r="B9" s="996" t="s">
        <v>1247</v>
      </c>
      <c r="C9" s="997" t="s">
        <v>1248</v>
      </c>
      <c r="D9" s="998">
        <v>106998</v>
      </c>
      <c r="E9" s="998">
        <v>71563</v>
      </c>
      <c r="F9" s="998">
        <v>68460</v>
      </c>
      <c r="G9" s="999">
        <v>95.663960426477374</v>
      </c>
      <c r="H9" s="1000"/>
      <c r="I9" s="1000"/>
      <c r="J9" s="1000"/>
      <c r="K9" s="1000"/>
    </row>
    <row r="10" spans="1:11" ht="12.75" customHeight="1" x14ac:dyDescent="0.25">
      <c r="A10" s="995" t="s">
        <v>716</v>
      </c>
      <c r="B10" s="996" t="s">
        <v>1243</v>
      </c>
      <c r="C10" s="997" t="s">
        <v>1244</v>
      </c>
      <c r="D10" s="998">
        <v>48048</v>
      </c>
      <c r="E10" s="998">
        <v>5753</v>
      </c>
      <c r="F10" s="998">
        <v>4858</v>
      </c>
      <c r="G10" s="999">
        <v>84.442899356857296</v>
      </c>
      <c r="H10" s="1000"/>
      <c r="I10" s="1000"/>
      <c r="J10" s="1000"/>
      <c r="K10" s="1000"/>
    </row>
    <row r="11" spans="1:11" ht="12.75" customHeight="1" x14ac:dyDescent="0.25">
      <c r="A11" s="995" t="s">
        <v>716</v>
      </c>
      <c r="B11" s="996" t="s">
        <v>1249</v>
      </c>
      <c r="C11" s="997" t="s">
        <v>1250</v>
      </c>
      <c r="D11" s="998">
        <v>0</v>
      </c>
      <c r="E11" s="998">
        <v>355</v>
      </c>
      <c r="F11" s="998">
        <v>266</v>
      </c>
      <c r="G11" s="999">
        <v>74.929577464788736</v>
      </c>
      <c r="H11" s="1000"/>
      <c r="I11" s="1000"/>
      <c r="J11" s="1000"/>
      <c r="K11" s="1000"/>
    </row>
    <row r="12" spans="1:11" ht="12.75" customHeight="1" x14ac:dyDescent="0.25">
      <c r="A12" s="995" t="s">
        <v>1251</v>
      </c>
      <c r="B12" s="996" t="s">
        <v>1252</v>
      </c>
      <c r="C12" s="997" t="s">
        <v>1253</v>
      </c>
      <c r="D12" s="998">
        <v>465619</v>
      </c>
      <c r="E12" s="998">
        <v>294578</v>
      </c>
      <c r="F12" s="998">
        <v>294578</v>
      </c>
      <c r="G12" s="999">
        <v>100</v>
      </c>
      <c r="H12" s="1000"/>
      <c r="I12" s="1000"/>
      <c r="J12" s="1000"/>
      <c r="K12" s="1000"/>
    </row>
    <row r="13" spans="1:11" ht="12.75" customHeight="1" x14ac:dyDescent="0.25">
      <c r="A13" s="995" t="s">
        <v>716</v>
      </c>
      <c r="B13" s="996" t="s">
        <v>1254</v>
      </c>
      <c r="C13" s="997" t="s">
        <v>1255</v>
      </c>
      <c r="D13" s="998">
        <v>120</v>
      </c>
      <c r="E13" s="998">
        <v>0</v>
      </c>
      <c r="F13" s="998">
        <v>0</v>
      </c>
      <c r="G13" s="999">
        <v>0</v>
      </c>
      <c r="H13" s="1000"/>
      <c r="I13" s="1000"/>
      <c r="J13" s="1000"/>
      <c r="K13" s="1000"/>
    </row>
    <row r="14" spans="1:11" ht="12.75" customHeight="1" x14ac:dyDescent="0.25">
      <c r="A14" s="995" t="s">
        <v>716</v>
      </c>
      <c r="B14" s="996" t="s">
        <v>1256</v>
      </c>
      <c r="C14" s="997" t="s">
        <v>1257</v>
      </c>
      <c r="D14" s="998">
        <v>168889</v>
      </c>
      <c r="E14" s="998">
        <v>34394</v>
      </c>
      <c r="F14" s="998">
        <v>34394</v>
      </c>
      <c r="G14" s="999">
        <v>100</v>
      </c>
      <c r="H14" s="1000"/>
      <c r="I14" s="1000"/>
      <c r="J14" s="1000"/>
      <c r="K14" s="1000"/>
    </row>
    <row r="15" spans="1:11" ht="12.75" customHeight="1" x14ac:dyDescent="0.25">
      <c r="A15" s="995" t="s">
        <v>716</v>
      </c>
      <c r="B15" s="996" t="s">
        <v>1243</v>
      </c>
      <c r="C15" s="997" t="s">
        <v>1244</v>
      </c>
      <c r="D15" s="998">
        <v>28815</v>
      </c>
      <c r="E15" s="998">
        <v>35419</v>
      </c>
      <c r="F15" s="998">
        <v>35150</v>
      </c>
      <c r="G15" s="999">
        <v>99.240520624523569</v>
      </c>
      <c r="H15" s="1000"/>
      <c r="I15" s="1000"/>
      <c r="J15" s="1000"/>
      <c r="K15" s="1000"/>
    </row>
    <row r="16" spans="1:11" ht="24.75" customHeight="1" x14ac:dyDescent="0.25">
      <c r="A16" s="995" t="s">
        <v>716</v>
      </c>
      <c r="B16" s="996" t="s">
        <v>1258</v>
      </c>
      <c r="C16" s="1001" t="s">
        <v>1259</v>
      </c>
      <c r="D16" s="998">
        <v>128127</v>
      </c>
      <c r="E16" s="998">
        <v>101806</v>
      </c>
      <c r="F16" s="998">
        <v>101240</v>
      </c>
      <c r="G16" s="999">
        <v>99.444040626289222</v>
      </c>
      <c r="H16" s="1000"/>
      <c r="I16" s="1000"/>
      <c r="J16" s="1000"/>
      <c r="K16" s="1000"/>
    </row>
    <row r="17" spans="1:11" ht="12.75" customHeight="1" x14ac:dyDescent="0.25">
      <c r="A17" s="995" t="s">
        <v>732</v>
      </c>
      <c r="B17" s="996" t="s">
        <v>1260</v>
      </c>
      <c r="C17" s="997" t="s">
        <v>1261</v>
      </c>
      <c r="D17" s="998">
        <v>6392</v>
      </c>
      <c r="E17" s="998">
        <v>6945</v>
      </c>
      <c r="F17" s="998">
        <v>6894</v>
      </c>
      <c r="G17" s="999">
        <v>99.265658747300208</v>
      </c>
      <c r="H17" s="1000"/>
      <c r="I17" s="1000"/>
      <c r="J17" s="1000"/>
      <c r="K17" s="1000"/>
    </row>
    <row r="18" spans="1:11" ht="12.75" customHeight="1" x14ac:dyDescent="0.25">
      <c r="A18" s="995" t="s">
        <v>716</v>
      </c>
      <c r="B18" s="996" t="s">
        <v>1243</v>
      </c>
      <c r="C18" s="997" t="s">
        <v>1244</v>
      </c>
      <c r="D18" s="998">
        <v>1022</v>
      </c>
      <c r="E18" s="998">
        <v>988</v>
      </c>
      <c r="F18" s="998">
        <v>983</v>
      </c>
      <c r="G18" s="999">
        <v>99.493927125506076</v>
      </c>
      <c r="H18" s="1000"/>
      <c r="I18" s="1000"/>
      <c r="J18" s="1000"/>
      <c r="K18" s="1000"/>
    </row>
    <row r="19" spans="1:11" ht="12.75" customHeight="1" x14ac:dyDescent="0.25">
      <c r="A19" s="995" t="s">
        <v>733</v>
      </c>
      <c r="B19" s="996" t="s">
        <v>1262</v>
      </c>
      <c r="C19" s="997" t="s">
        <v>1263</v>
      </c>
      <c r="D19" s="998">
        <v>13267</v>
      </c>
      <c r="E19" s="998">
        <v>14041</v>
      </c>
      <c r="F19" s="998">
        <v>14028</v>
      </c>
      <c r="G19" s="999">
        <v>99.90741400185172</v>
      </c>
      <c r="H19" s="1000"/>
      <c r="I19" s="1000"/>
      <c r="J19" s="1000"/>
      <c r="K19" s="1000"/>
    </row>
    <row r="20" spans="1:11" ht="12.75" customHeight="1" x14ac:dyDescent="0.25">
      <c r="A20" s="995" t="s">
        <v>716</v>
      </c>
      <c r="B20" s="996" t="s">
        <v>1243</v>
      </c>
      <c r="C20" s="997" t="s">
        <v>1244</v>
      </c>
      <c r="D20" s="998">
        <v>211</v>
      </c>
      <c r="E20" s="998">
        <v>450</v>
      </c>
      <c r="F20" s="998">
        <v>436</v>
      </c>
      <c r="G20" s="999">
        <v>96.888888888888886</v>
      </c>
      <c r="H20" s="1000"/>
      <c r="I20" s="1000"/>
      <c r="J20" s="1000"/>
      <c r="K20" s="1000"/>
    </row>
    <row r="21" spans="1:11" ht="12.75" customHeight="1" x14ac:dyDescent="0.25">
      <c r="A21" s="995" t="s">
        <v>734</v>
      </c>
      <c r="B21" s="996" t="s">
        <v>1264</v>
      </c>
      <c r="C21" s="997" t="s">
        <v>1265</v>
      </c>
      <c r="D21" s="998">
        <v>115719</v>
      </c>
      <c r="E21" s="998">
        <v>120941</v>
      </c>
      <c r="F21" s="998">
        <v>120400</v>
      </c>
      <c r="G21" s="999">
        <v>99.552674444563877</v>
      </c>
      <c r="H21" s="1000"/>
      <c r="I21" s="1000"/>
      <c r="J21" s="1000"/>
      <c r="K21" s="1000"/>
    </row>
    <row r="22" spans="1:11" ht="26.25" customHeight="1" x14ac:dyDescent="0.25">
      <c r="A22" s="995" t="s">
        <v>716</v>
      </c>
      <c r="B22" s="996" t="s">
        <v>1266</v>
      </c>
      <c r="C22" s="997" t="s">
        <v>1267</v>
      </c>
      <c r="D22" s="998">
        <v>20</v>
      </c>
      <c r="E22" s="998">
        <v>20</v>
      </c>
      <c r="F22" s="998">
        <v>0</v>
      </c>
      <c r="G22" s="999">
        <v>0</v>
      </c>
      <c r="H22" s="1000"/>
      <c r="I22" s="1000"/>
      <c r="J22" s="1000"/>
      <c r="K22" s="1000"/>
    </row>
    <row r="23" spans="1:11" ht="12.75" customHeight="1" x14ac:dyDescent="0.25">
      <c r="A23" s="995" t="s">
        <v>716</v>
      </c>
      <c r="B23" s="996" t="s">
        <v>1243</v>
      </c>
      <c r="C23" s="997" t="s">
        <v>1244</v>
      </c>
      <c r="D23" s="998">
        <v>3771</v>
      </c>
      <c r="E23" s="998">
        <v>7158</v>
      </c>
      <c r="F23" s="998">
        <v>6227</v>
      </c>
      <c r="G23" s="999">
        <v>86.9935736239173</v>
      </c>
      <c r="H23" s="1000"/>
      <c r="I23" s="1000"/>
      <c r="J23" s="1000"/>
      <c r="K23" s="1000"/>
    </row>
    <row r="24" spans="1:11" ht="12.75" customHeight="1" x14ac:dyDescent="0.25">
      <c r="A24" s="995" t="s">
        <v>735</v>
      </c>
      <c r="B24" s="996" t="s">
        <v>1268</v>
      </c>
      <c r="C24" s="997" t="s">
        <v>1269</v>
      </c>
      <c r="D24" s="998">
        <v>11484</v>
      </c>
      <c r="E24" s="998">
        <v>12574</v>
      </c>
      <c r="F24" s="998">
        <v>12521</v>
      </c>
      <c r="G24" s="999">
        <v>99.578495307777956</v>
      </c>
      <c r="H24" s="1000"/>
      <c r="I24" s="1000"/>
      <c r="J24" s="1000"/>
      <c r="K24" s="1000"/>
    </row>
    <row r="25" spans="1:11" ht="12.75" customHeight="1" x14ac:dyDescent="0.25">
      <c r="A25" s="995" t="s">
        <v>716</v>
      </c>
      <c r="B25" s="996" t="s">
        <v>1256</v>
      </c>
      <c r="C25" s="997" t="s">
        <v>1257</v>
      </c>
      <c r="D25" s="998">
        <v>0</v>
      </c>
      <c r="E25" s="998">
        <v>307</v>
      </c>
      <c r="F25" s="998">
        <v>307</v>
      </c>
      <c r="G25" s="999">
        <v>100</v>
      </c>
      <c r="H25" s="1000"/>
      <c r="I25" s="1000"/>
      <c r="J25" s="1000"/>
      <c r="K25" s="1000"/>
    </row>
    <row r="26" spans="1:11" ht="12.75" customHeight="1" x14ac:dyDescent="0.25">
      <c r="A26" s="995" t="s">
        <v>716</v>
      </c>
      <c r="B26" s="996" t="s">
        <v>1243</v>
      </c>
      <c r="C26" s="997" t="s">
        <v>1244</v>
      </c>
      <c r="D26" s="998">
        <v>2140</v>
      </c>
      <c r="E26" s="998">
        <v>1458</v>
      </c>
      <c r="F26" s="998">
        <v>1458</v>
      </c>
      <c r="G26" s="999">
        <v>100</v>
      </c>
      <c r="H26" s="1000"/>
      <c r="I26" s="1000"/>
      <c r="J26" s="1000"/>
      <c r="K26" s="1000"/>
    </row>
    <row r="27" spans="1:11" ht="12.75" customHeight="1" x14ac:dyDescent="0.25">
      <c r="A27" s="995" t="s">
        <v>736</v>
      </c>
      <c r="B27" s="996" t="s">
        <v>1270</v>
      </c>
      <c r="C27" s="997" t="s">
        <v>1271</v>
      </c>
      <c r="D27" s="998">
        <v>63968</v>
      </c>
      <c r="E27" s="998">
        <v>82088</v>
      </c>
      <c r="F27" s="998">
        <v>82088</v>
      </c>
      <c r="G27" s="999">
        <v>100</v>
      </c>
      <c r="H27" s="1000"/>
      <c r="I27" s="1000"/>
      <c r="J27" s="1000"/>
      <c r="K27" s="1000"/>
    </row>
    <row r="28" spans="1:11" ht="12.75" customHeight="1" x14ac:dyDescent="0.25">
      <c r="A28" s="995" t="s">
        <v>1272</v>
      </c>
      <c r="B28" s="996" t="s">
        <v>1273</v>
      </c>
      <c r="C28" s="997" t="s">
        <v>1274</v>
      </c>
      <c r="D28" s="998">
        <v>7037</v>
      </c>
      <c r="E28" s="998">
        <v>8508</v>
      </c>
      <c r="F28" s="998">
        <v>8458</v>
      </c>
      <c r="G28" s="999">
        <v>99.412317818523746</v>
      </c>
      <c r="H28" s="1000"/>
      <c r="I28" s="1000"/>
      <c r="J28" s="1000"/>
      <c r="K28" s="1000"/>
    </row>
    <row r="29" spans="1:11" ht="12.75" customHeight="1" x14ac:dyDescent="0.25">
      <c r="A29" s="995" t="s">
        <v>716</v>
      </c>
      <c r="B29" s="996" t="s">
        <v>1275</v>
      </c>
      <c r="C29" s="997" t="s">
        <v>1276</v>
      </c>
      <c r="D29" s="998">
        <v>114540</v>
      </c>
      <c r="E29" s="998">
        <v>131255</v>
      </c>
      <c r="F29" s="998">
        <v>131071</v>
      </c>
      <c r="G29" s="999">
        <v>99.859814864195656</v>
      </c>
      <c r="H29" s="1000"/>
      <c r="I29" s="1000"/>
      <c r="J29" s="1000"/>
      <c r="K29" s="1000"/>
    </row>
    <row r="30" spans="1:11" ht="12.75" customHeight="1" x14ac:dyDescent="0.25">
      <c r="A30" s="995" t="s">
        <v>716</v>
      </c>
      <c r="B30" s="996" t="s">
        <v>1277</v>
      </c>
      <c r="C30" s="997" t="s">
        <v>1278</v>
      </c>
      <c r="D30" s="998">
        <v>22110</v>
      </c>
      <c r="E30" s="998">
        <v>15033</v>
      </c>
      <c r="F30" s="998">
        <v>15021</v>
      </c>
      <c r="G30" s="999">
        <v>99.920175613649974</v>
      </c>
      <c r="H30" s="1000"/>
      <c r="I30" s="1000"/>
      <c r="J30" s="1000"/>
      <c r="K30" s="1000"/>
    </row>
    <row r="31" spans="1:11" ht="12.75" customHeight="1" x14ac:dyDescent="0.25">
      <c r="A31" s="995" t="s">
        <v>716</v>
      </c>
      <c r="B31" s="996" t="s">
        <v>1279</v>
      </c>
      <c r="C31" s="997" t="s">
        <v>1280</v>
      </c>
      <c r="D31" s="998">
        <v>3529</v>
      </c>
      <c r="E31" s="998">
        <v>5165</v>
      </c>
      <c r="F31" s="998">
        <v>3437</v>
      </c>
      <c r="G31" s="999">
        <v>66.544046466602126</v>
      </c>
      <c r="H31" s="1000"/>
      <c r="I31" s="1000"/>
      <c r="J31" s="1000"/>
      <c r="K31" s="1000"/>
    </row>
    <row r="32" spans="1:11" ht="12.75" customHeight="1" x14ac:dyDescent="0.25">
      <c r="A32" s="995" t="s">
        <v>716</v>
      </c>
      <c r="B32" s="996" t="s">
        <v>1243</v>
      </c>
      <c r="C32" s="997" t="s">
        <v>1244</v>
      </c>
      <c r="D32" s="998">
        <v>7166</v>
      </c>
      <c r="E32" s="998">
        <v>9951</v>
      </c>
      <c r="F32" s="998">
        <v>9930</v>
      </c>
      <c r="G32" s="999">
        <v>99.788965933072049</v>
      </c>
      <c r="H32" s="1000"/>
      <c r="I32" s="1000"/>
      <c r="J32" s="1000"/>
      <c r="K32" s="1000"/>
    </row>
    <row r="33" spans="1:11" ht="12.75" customHeight="1" x14ac:dyDescent="0.25">
      <c r="A33" s="995" t="s">
        <v>738</v>
      </c>
      <c r="B33" s="996" t="s">
        <v>1273</v>
      </c>
      <c r="C33" s="997" t="s">
        <v>1274</v>
      </c>
      <c r="D33" s="998">
        <v>24</v>
      </c>
      <c r="E33" s="998">
        <v>617</v>
      </c>
      <c r="F33" s="998">
        <v>616</v>
      </c>
      <c r="G33" s="999">
        <v>99.837925445705025</v>
      </c>
      <c r="H33" s="1000"/>
      <c r="I33" s="1000"/>
      <c r="J33" s="1000"/>
      <c r="K33" s="1000"/>
    </row>
    <row r="34" spans="1:11" ht="12.75" customHeight="1" x14ac:dyDescent="0.25">
      <c r="A34" s="995" t="s">
        <v>716</v>
      </c>
      <c r="B34" s="996" t="s">
        <v>1281</v>
      </c>
      <c r="C34" s="997" t="s">
        <v>1282</v>
      </c>
      <c r="D34" s="998">
        <v>2500</v>
      </c>
      <c r="E34" s="998">
        <v>2438</v>
      </c>
      <c r="F34" s="998">
        <v>2355</v>
      </c>
      <c r="G34" s="999">
        <v>96.595570139458573</v>
      </c>
      <c r="H34" s="1000"/>
      <c r="I34" s="1000"/>
      <c r="J34" s="1000"/>
      <c r="K34" s="1000"/>
    </row>
    <row r="35" spans="1:11" ht="12.75" customHeight="1" x14ac:dyDescent="0.25">
      <c r="A35" s="995" t="s">
        <v>716</v>
      </c>
      <c r="B35" s="996" t="s">
        <v>1283</v>
      </c>
      <c r="C35" s="997" t="s">
        <v>1284</v>
      </c>
      <c r="D35" s="998">
        <v>5000</v>
      </c>
      <c r="E35" s="998">
        <v>2556</v>
      </c>
      <c r="F35" s="998">
        <v>1882</v>
      </c>
      <c r="G35" s="999">
        <v>73.630672926447573</v>
      </c>
      <c r="H35" s="1000"/>
      <c r="I35" s="1000"/>
      <c r="J35" s="1000"/>
      <c r="K35" s="1000"/>
    </row>
    <row r="36" spans="1:11" ht="12.75" customHeight="1" x14ac:dyDescent="0.25">
      <c r="A36" s="995" t="s">
        <v>716</v>
      </c>
      <c r="B36" s="996" t="s">
        <v>1285</v>
      </c>
      <c r="C36" s="997" t="s">
        <v>1286</v>
      </c>
      <c r="D36" s="998">
        <v>149193</v>
      </c>
      <c r="E36" s="998">
        <v>783696</v>
      </c>
      <c r="F36" s="998">
        <v>774335</v>
      </c>
      <c r="G36" s="999">
        <v>98.805531736795899</v>
      </c>
      <c r="H36" s="1000"/>
      <c r="I36" s="1000"/>
      <c r="J36" s="1000"/>
      <c r="K36" s="1000"/>
    </row>
    <row r="37" spans="1:11" ht="12.75" customHeight="1" x14ac:dyDescent="0.25">
      <c r="A37" s="995" t="s">
        <v>716</v>
      </c>
      <c r="B37" s="996" t="s">
        <v>1287</v>
      </c>
      <c r="C37" s="997" t="s">
        <v>1288</v>
      </c>
      <c r="D37" s="998">
        <v>1176171</v>
      </c>
      <c r="E37" s="998">
        <v>1186537</v>
      </c>
      <c r="F37" s="998">
        <v>1185594</v>
      </c>
      <c r="G37" s="999">
        <v>99.920525023661284</v>
      </c>
      <c r="H37" s="1000"/>
      <c r="I37" s="1000"/>
      <c r="J37" s="1000"/>
      <c r="K37" s="1000"/>
    </row>
    <row r="38" spans="1:11" ht="24" customHeight="1" x14ac:dyDescent="0.25">
      <c r="A38" s="995" t="s">
        <v>716</v>
      </c>
      <c r="B38" s="996" t="s">
        <v>1266</v>
      </c>
      <c r="C38" s="997" t="s">
        <v>1267</v>
      </c>
      <c r="D38" s="998">
        <v>294</v>
      </c>
      <c r="E38" s="998">
        <v>294</v>
      </c>
      <c r="F38" s="998">
        <v>0</v>
      </c>
      <c r="G38" s="999">
        <v>0</v>
      </c>
      <c r="H38" s="1000"/>
      <c r="I38" s="1000"/>
      <c r="J38" s="1000"/>
      <c r="K38" s="1000"/>
    </row>
    <row r="39" spans="1:11" ht="12.75" customHeight="1" x14ac:dyDescent="0.25">
      <c r="A39" s="995" t="s">
        <v>716</v>
      </c>
      <c r="B39" s="996" t="s">
        <v>1289</v>
      </c>
      <c r="C39" s="997" t="s">
        <v>1290</v>
      </c>
      <c r="D39" s="998">
        <v>3</v>
      </c>
      <c r="E39" s="998">
        <v>3</v>
      </c>
      <c r="F39" s="998">
        <v>0</v>
      </c>
      <c r="G39" s="999">
        <v>0</v>
      </c>
      <c r="H39" s="1000"/>
      <c r="I39" s="1000"/>
      <c r="J39" s="1000"/>
      <c r="K39" s="1000"/>
    </row>
    <row r="40" spans="1:11" ht="12.75" customHeight="1" x14ac:dyDescent="0.25">
      <c r="A40" s="995" t="s">
        <v>740</v>
      </c>
      <c r="B40" s="996" t="s">
        <v>1291</v>
      </c>
      <c r="C40" s="997" t="s">
        <v>1292</v>
      </c>
      <c r="D40" s="998">
        <v>54847</v>
      </c>
      <c r="E40" s="998">
        <v>70570</v>
      </c>
      <c r="F40" s="998">
        <v>70570</v>
      </c>
      <c r="G40" s="999">
        <v>100</v>
      </c>
      <c r="H40" s="1000"/>
      <c r="I40" s="1000"/>
      <c r="J40" s="1000"/>
      <c r="K40" s="1000"/>
    </row>
    <row r="41" spans="1:11" ht="12.75" customHeight="1" x14ac:dyDescent="0.25">
      <c r="A41" s="995" t="s">
        <v>716</v>
      </c>
      <c r="B41" s="996" t="s">
        <v>1293</v>
      </c>
      <c r="C41" s="997" t="s">
        <v>1294</v>
      </c>
      <c r="D41" s="998">
        <v>3</v>
      </c>
      <c r="E41" s="998">
        <v>3</v>
      </c>
      <c r="F41" s="998">
        <v>3</v>
      </c>
      <c r="G41" s="999">
        <v>100</v>
      </c>
      <c r="H41" s="1000"/>
      <c r="I41" s="1000"/>
      <c r="J41" s="1000"/>
      <c r="K41" s="1000"/>
    </row>
    <row r="42" spans="1:11" ht="12.75" customHeight="1" x14ac:dyDescent="0.25">
      <c r="A42" s="995" t="s">
        <v>716</v>
      </c>
      <c r="B42" s="996" t="s">
        <v>1273</v>
      </c>
      <c r="C42" s="997" t="s">
        <v>1274</v>
      </c>
      <c r="D42" s="998">
        <v>100</v>
      </c>
      <c r="E42" s="998">
        <v>333</v>
      </c>
      <c r="F42" s="998">
        <v>333</v>
      </c>
      <c r="G42" s="999">
        <v>100</v>
      </c>
      <c r="H42" s="1000"/>
      <c r="I42" s="1000"/>
      <c r="J42" s="1000"/>
      <c r="K42" s="1000"/>
    </row>
    <row r="43" spans="1:11" ht="12.75" customHeight="1" x14ac:dyDescent="0.25">
      <c r="A43" s="995" t="s">
        <v>716</v>
      </c>
      <c r="B43" s="996" t="s">
        <v>1295</v>
      </c>
      <c r="C43" s="997" t="s">
        <v>1296</v>
      </c>
      <c r="D43" s="998">
        <v>66336</v>
      </c>
      <c r="E43" s="998">
        <v>36904</v>
      </c>
      <c r="F43" s="998">
        <v>36904</v>
      </c>
      <c r="G43" s="999">
        <v>100</v>
      </c>
      <c r="H43" s="1000"/>
      <c r="I43" s="1000"/>
      <c r="J43" s="1000"/>
      <c r="K43" s="1000"/>
    </row>
    <row r="44" spans="1:11" ht="12.75" customHeight="1" x14ac:dyDescent="0.25">
      <c r="A44" s="995" t="s">
        <v>716</v>
      </c>
      <c r="B44" s="996" t="s">
        <v>1283</v>
      </c>
      <c r="C44" s="997" t="s">
        <v>1284</v>
      </c>
      <c r="D44" s="998">
        <v>38</v>
      </c>
      <c r="E44" s="998">
        <v>3811</v>
      </c>
      <c r="F44" s="998">
        <v>3810</v>
      </c>
      <c r="G44" s="999">
        <v>99.973760167934927</v>
      </c>
      <c r="H44" s="1000"/>
      <c r="I44" s="1000"/>
      <c r="J44" s="1000"/>
      <c r="K44" s="1000"/>
    </row>
    <row r="45" spans="1:11" ht="12.75" customHeight="1" x14ac:dyDescent="0.25">
      <c r="A45" s="995" t="s">
        <v>716</v>
      </c>
      <c r="B45" s="996" t="s">
        <v>1277</v>
      </c>
      <c r="C45" s="997" t="s">
        <v>1278</v>
      </c>
      <c r="D45" s="998">
        <v>200</v>
      </c>
      <c r="E45" s="998">
        <v>205</v>
      </c>
      <c r="F45" s="998">
        <v>205</v>
      </c>
      <c r="G45" s="999">
        <v>100</v>
      </c>
      <c r="H45" s="1000"/>
      <c r="I45" s="1000"/>
      <c r="J45" s="1000"/>
      <c r="K45" s="1000"/>
    </row>
    <row r="46" spans="1:11" ht="12.75" customHeight="1" x14ac:dyDescent="0.25">
      <c r="A46" s="995" t="s">
        <v>716</v>
      </c>
      <c r="B46" s="996" t="s">
        <v>1297</v>
      </c>
      <c r="C46" s="997" t="s">
        <v>1298</v>
      </c>
      <c r="D46" s="998">
        <v>3</v>
      </c>
      <c r="E46" s="998">
        <v>2</v>
      </c>
      <c r="F46" s="998">
        <v>2</v>
      </c>
      <c r="G46" s="999">
        <v>100</v>
      </c>
      <c r="H46" s="1000"/>
      <c r="I46" s="1000"/>
      <c r="J46" s="1000"/>
      <c r="K46" s="1000"/>
    </row>
    <row r="47" spans="1:11" ht="12.75" customHeight="1" x14ac:dyDescent="0.25">
      <c r="A47" s="995" t="s">
        <v>716</v>
      </c>
      <c r="B47" s="996" t="s">
        <v>1299</v>
      </c>
      <c r="C47" s="997" t="s">
        <v>1300</v>
      </c>
      <c r="D47" s="998">
        <v>1448052</v>
      </c>
      <c r="E47" s="998">
        <v>1580456</v>
      </c>
      <c r="F47" s="998">
        <v>1579306</v>
      </c>
      <c r="G47" s="999">
        <v>99.927236190061606</v>
      </c>
      <c r="H47" s="1000"/>
      <c r="I47" s="1000"/>
      <c r="J47" s="1000"/>
      <c r="K47" s="1000"/>
    </row>
    <row r="48" spans="1:11" ht="12.75" customHeight="1" x14ac:dyDescent="0.25">
      <c r="A48" s="995" t="s">
        <v>716</v>
      </c>
      <c r="B48" s="996" t="s">
        <v>1256</v>
      </c>
      <c r="C48" s="997" t="s">
        <v>1257</v>
      </c>
      <c r="D48" s="998">
        <v>0</v>
      </c>
      <c r="E48" s="998">
        <v>19337</v>
      </c>
      <c r="F48" s="998">
        <v>19337</v>
      </c>
      <c r="G48" s="999">
        <v>100</v>
      </c>
      <c r="H48" s="1000"/>
      <c r="I48" s="1000"/>
      <c r="J48" s="1000"/>
      <c r="K48" s="1000"/>
    </row>
    <row r="49" spans="1:11" ht="12.75" customHeight="1" x14ac:dyDescent="0.25">
      <c r="A49" s="995" t="s">
        <v>716</v>
      </c>
      <c r="B49" s="996" t="s">
        <v>1243</v>
      </c>
      <c r="C49" s="997" t="s">
        <v>1244</v>
      </c>
      <c r="D49" s="998">
        <v>66297</v>
      </c>
      <c r="E49" s="998">
        <v>146413</v>
      </c>
      <c r="F49" s="998">
        <v>146408</v>
      </c>
      <c r="G49" s="999">
        <v>99.996585002697842</v>
      </c>
      <c r="H49" s="1000"/>
      <c r="I49" s="1000"/>
      <c r="J49" s="1000"/>
      <c r="K49" s="1000"/>
    </row>
    <row r="50" spans="1:11" ht="12.75" customHeight="1" x14ac:dyDescent="0.25">
      <c r="A50" s="995" t="s">
        <v>747</v>
      </c>
      <c r="B50" s="996" t="s">
        <v>1295</v>
      </c>
      <c r="C50" s="997" t="s">
        <v>1296</v>
      </c>
      <c r="D50" s="998">
        <v>0</v>
      </c>
      <c r="E50" s="998">
        <v>2260</v>
      </c>
      <c r="F50" s="998">
        <v>2260</v>
      </c>
      <c r="G50" s="999">
        <v>100</v>
      </c>
      <c r="H50" s="1000"/>
      <c r="I50" s="1000"/>
      <c r="J50" s="1000"/>
      <c r="K50" s="1000"/>
    </row>
    <row r="51" spans="1:11" ht="12.75" customHeight="1" x14ac:dyDescent="0.25">
      <c r="A51" s="995" t="s">
        <v>716</v>
      </c>
      <c r="B51" s="996" t="s">
        <v>1283</v>
      </c>
      <c r="C51" s="997" t="s">
        <v>1284</v>
      </c>
      <c r="D51" s="998">
        <v>14</v>
      </c>
      <c r="E51" s="998">
        <v>0</v>
      </c>
      <c r="F51" s="998">
        <v>0</v>
      </c>
      <c r="G51" s="999">
        <v>0</v>
      </c>
      <c r="H51" s="1000"/>
      <c r="I51" s="1000"/>
      <c r="J51" s="1000"/>
      <c r="K51" s="1000"/>
    </row>
    <row r="52" spans="1:11" ht="12.75" customHeight="1" x14ac:dyDescent="0.25">
      <c r="A52" s="995" t="s">
        <v>716</v>
      </c>
      <c r="B52" s="996" t="s">
        <v>1301</v>
      </c>
      <c r="C52" s="997" t="s">
        <v>1302</v>
      </c>
      <c r="D52" s="998">
        <v>228050</v>
      </c>
      <c r="E52" s="998">
        <v>236790</v>
      </c>
      <c r="F52" s="998">
        <v>236788</v>
      </c>
      <c r="G52" s="999">
        <v>99.999155369736897</v>
      </c>
      <c r="H52" s="1000"/>
      <c r="I52" s="1000"/>
      <c r="J52" s="1000"/>
      <c r="K52" s="1000"/>
    </row>
    <row r="53" spans="1:11" ht="12.75" customHeight="1" x14ac:dyDescent="0.25">
      <c r="A53" s="995" t="s">
        <v>716</v>
      </c>
      <c r="B53" s="996" t="s">
        <v>1303</v>
      </c>
      <c r="C53" s="997" t="s">
        <v>1304</v>
      </c>
      <c r="D53" s="998">
        <v>292399</v>
      </c>
      <c r="E53" s="998">
        <v>266918</v>
      </c>
      <c r="F53" s="998">
        <v>266809</v>
      </c>
      <c r="G53" s="999">
        <v>99.959163488412173</v>
      </c>
      <c r="H53" s="1000"/>
      <c r="I53" s="1000"/>
      <c r="J53" s="1000"/>
      <c r="K53" s="1000"/>
    </row>
    <row r="54" spans="1:11" ht="12.75" customHeight="1" x14ac:dyDescent="0.25">
      <c r="A54" s="995" t="s">
        <v>716</v>
      </c>
      <c r="B54" s="996" t="s">
        <v>1305</v>
      </c>
      <c r="C54" s="997" t="s">
        <v>1306</v>
      </c>
      <c r="D54" s="998">
        <v>32302</v>
      </c>
      <c r="E54" s="998">
        <v>28900</v>
      </c>
      <c r="F54" s="998">
        <v>28807</v>
      </c>
      <c r="G54" s="999">
        <v>99.678200692041514</v>
      </c>
      <c r="H54" s="1000"/>
      <c r="I54" s="1000"/>
      <c r="J54" s="1000"/>
      <c r="K54" s="1000"/>
    </row>
    <row r="55" spans="1:11" ht="12.75" customHeight="1" x14ac:dyDescent="0.25">
      <c r="A55" s="995" t="s">
        <v>716</v>
      </c>
      <c r="B55" s="996" t="s">
        <v>1307</v>
      </c>
      <c r="C55" s="997" t="s">
        <v>1308</v>
      </c>
      <c r="D55" s="998">
        <v>14</v>
      </c>
      <c r="E55" s="998">
        <v>14</v>
      </c>
      <c r="F55" s="998">
        <v>14</v>
      </c>
      <c r="G55" s="999">
        <v>100</v>
      </c>
      <c r="H55" s="1000"/>
      <c r="I55" s="1000"/>
      <c r="J55" s="1000"/>
      <c r="K55" s="1000"/>
    </row>
    <row r="56" spans="1:11" ht="12.75" customHeight="1" x14ac:dyDescent="0.25">
      <c r="A56" s="995" t="s">
        <v>716</v>
      </c>
      <c r="B56" s="996" t="s">
        <v>1256</v>
      </c>
      <c r="C56" s="997" t="s">
        <v>1257</v>
      </c>
      <c r="D56" s="998">
        <v>0</v>
      </c>
      <c r="E56" s="998">
        <v>77</v>
      </c>
      <c r="F56" s="998">
        <v>77</v>
      </c>
      <c r="G56" s="999">
        <v>100</v>
      </c>
      <c r="H56" s="1000"/>
      <c r="I56" s="1000"/>
      <c r="J56" s="1000"/>
      <c r="K56" s="1000"/>
    </row>
    <row r="57" spans="1:11" ht="12.75" customHeight="1" x14ac:dyDescent="0.25">
      <c r="A57" s="995" t="s">
        <v>716</v>
      </c>
      <c r="B57" s="996" t="s">
        <v>1243</v>
      </c>
      <c r="C57" s="997" t="s">
        <v>1244</v>
      </c>
      <c r="D57" s="998">
        <v>20071</v>
      </c>
      <c r="E57" s="998">
        <v>21507</v>
      </c>
      <c r="F57" s="998">
        <v>21507</v>
      </c>
      <c r="G57" s="999">
        <v>100</v>
      </c>
      <c r="H57" s="1000"/>
      <c r="I57" s="1000"/>
      <c r="J57" s="1000"/>
      <c r="K57" s="1000"/>
    </row>
    <row r="58" spans="1:11" ht="12.75" customHeight="1" x14ac:dyDescent="0.25">
      <c r="A58" s="995" t="s">
        <v>748</v>
      </c>
      <c r="B58" s="996" t="s">
        <v>1273</v>
      </c>
      <c r="C58" s="997" t="s">
        <v>1274</v>
      </c>
      <c r="D58" s="998">
        <v>8320</v>
      </c>
      <c r="E58" s="998">
        <v>7397</v>
      </c>
      <c r="F58" s="998">
        <v>7397</v>
      </c>
      <c r="G58" s="999">
        <v>100</v>
      </c>
      <c r="H58" s="1000"/>
      <c r="I58" s="1000"/>
      <c r="J58" s="1000"/>
      <c r="K58" s="1000"/>
    </row>
    <row r="59" spans="1:11" ht="12.75" customHeight="1" x14ac:dyDescent="0.25">
      <c r="A59" s="995" t="s">
        <v>716</v>
      </c>
      <c r="B59" s="996" t="s">
        <v>1283</v>
      </c>
      <c r="C59" s="997" t="s">
        <v>1284</v>
      </c>
      <c r="D59" s="998">
        <v>22</v>
      </c>
      <c r="E59" s="998">
        <v>10</v>
      </c>
      <c r="F59" s="998">
        <v>2</v>
      </c>
      <c r="G59" s="999">
        <v>20</v>
      </c>
      <c r="H59" s="1000"/>
      <c r="I59" s="1000"/>
      <c r="J59" s="1000"/>
      <c r="K59" s="1000"/>
    </row>
    <row r="60" spans="1:11" ht="12.75" customHeight="1" x14ac:dyDescent="0.25">
      <c r="A60" s="995" t="s">
        <v>716</v>
      </c>
      <c r="B60" s="996" t="s">
        <v>1309</v>
      </c>
      <c r="C60" s="997" t="s">
        <v>1310</v>
      </c>
      <c r="D60" s="998">
        <v>338339</v>
      </c>
      <c r="E60" s="998">
        <v>332492</v>
      </c>
      <c r="F60" s="998">
        <v>316645</v>
      </c>
      <c r="G60" s="999">
        <v>95.233870288608443</v>
      </c>
      <c r="H60" s="1000"/>
      <c r="I60" s="1000"/>
      <c r="J60" s="1000"/>
      <c r="K60" s="1000"/>
    </row>
    <row r="61" spans="1:11" ht="25.5" customHeight="1" x14ac:dyDescent="0.25">
      <c r="A61" s="995" t="s">
        <v>716</v>
      </c>
      <c r="B61" s="996" t="s">
        <v>1311</v>
      </c>
      <c r="C61" s="997" t="s">
        <v>1312</v>
      </c>
      <c r="D61" s="998">
        <v>78785</v>
      </c>
      <c r="E61" s="998">
        <v>182395</v>
      </c>
      <c r="F61" s="998">
        <v>106302</v>
      </c>
      <c r="G61" s="999">
        <v>58.28120288385098</v>
      </c>
      <c r="H61" s="1000"/>
      <c r="I61" s="1000"/>
      <c r="J61" s="1000"/>
      <c r="K61" s="1000"/>
    </row>
    <row r="62" spans="1:11" ht="12.75" customHeight="1" x14ac:dyDescent="0.25">
      <c r="A62" s="995" t="s">
        <v>716</v>
      </c>
      <c r="B62" s="996" t="s">
        <v>1277</v>
      </c>
      <c r="C62" s="997" t="s">
        <v>1313</v>
      </c>
      <c r="D62" s="998">
        <v>43</v>
      </c>
      <c r="E62" s="998">
        <v>43</v>
      </c>
      <c r="F62" s="998">
        <v>39</v>
      </c>
      <c r="G62" s="999">
        <v>90.697674418604649</v>
      </c>
      <c r="H62" s="1000"/>
      <c r="I62" s="1000"/>
      <c r="J62" s="1000"/>
      <c r="K62" s="1000"/>
    </row>
    <row r="63" spans="1:11" ht="27" customHeight="1" x14ac:dyDescent="0.25">
      <c r="A63" s="995" t="s">
        <v>716</v>
      </c>
      <c r="B63" s="996" t="s">
        <v>1266</v>
      </c>
      <c r="C63" s="997" t="s">
        <v>1267</v>
      </c>
      <c r="D63" s="998">
        <v>45</v>
      </c>
      <c r="E63" s="998">
        <v>45</v>
      </c>
      <c r="F63" s="998">
        <v>0</v>
      </c>
      <c r="G63" s="999">
        <v>0</v>
      </c>
      <c r="H63" s="1000"/>
      <c r="I63" s="1000"/>
      <c r="J63" s="1000"/>
      <c r="K63" s="1000"/>
    </row>
    <row r="64" spans="1:11" ht="12.75" customHeight="1" x14ac:dyDescent="0.25">
      <c r="A64" s="995" t="s">
        <v>716</v>
      </c>
      <c r="B64" s="996" t="s">
        <v>1256</v>
      </c>
      <c r="C64" s="997" t="s">
        <v>1257</v>
      </c>
      <c r="D64" s="998">
        <v>0</v>
      </c>
      <c r="E64" s="998">
        <v>6584</v>
      </c>
      <c r="F64" s="998">
        <v>6584</v>
      </c>
      <c r="G64" s="999">
        <v>100</v>
      </c>
      <c r="H64" s="1000"/>
      <c r="I64" s="1000"/>
      <c r="J64" s="1000"/>
      <c r="K64" s="1000"/>
    </row>
    <row r="65" spans="1:11" ht="12.75" customHeight="1" x14ac:dyDescent="0.25">
      <c r="A65" s="995" t="s">
        <v>716</v>
      </c>
      <c r="B65" s="996" t="s">
        <v>1243</v>
      </c>
      <c r="C65" s="997" t="s">
        <v>1244</v>
      </c>
      <c r="D65" s="998">
        <v>124194</v>
      </c>
      <c r="E65" s="998">
        <v>171548</v>
      </c>
      <c r="F65" s="998">
        <v>166758</v>
      </c>
      <c r="G65" s="999">
        <v>97.207778580921953</v>
      </c>
      <c r="H65" s="1000"/>
      <c r="I65" s="1000"/>
      <c r="J65" s="1000"/>
      <c r="K65" s="1000"/>
    </row>
    <row r="66" spans="1:11" ht="12.75" customHeight="1" x14ac:dyDescent="0.25">
      <c r="A66" s="995" t="s">
        <v>749</v>
      </c>
      <c r="B66" s="996" t="s">
        <v>1283</v>
      </c>
      <c r="C66" s="997" t="s">
        <v>1284</v>
      </c>
      <c r="D66" s="998">
        <v>165</v>
      </c>
      <c r="E66" s="998">
        <v>164</v>
      </c>
      <c r="F66" s="998">
        <v>158</v>
      </c>
      <c r="G66" s="999">
        <v>96.341463414634148</v>
      </c>
      <c r="H66" s="1000"/>
      <c r="I66" s="1000"/>
      <c r="J66" s="1000"/>
      <c r="K66" s="1000"/>
    </row>
    <row r="67" spans="1:11" ht="12.75" customHeight="1" x14ac:dyDescent="0.25">
      <c r="A67" s="995" t="s">
        <v>716</v>
      </c>
      <c r="B67" s="996" t="s">
        <v>1314</v>
      </c>
      <c r="C67" s="997" t="s">
        <v>1315</v>
      </c>
      <c r="D67" s="998">
        <v>439975</v>
      </c>
      <c r="E67" s="998">
        <v>337021</v>
      </c>
      <c r="F67" s="998">
        <v>337019</v>
      </c>
      <c r="G67" s="999">
        <v>99.999406565169522</v>
      </c>
      <c r="H67" s="1000"/>
      <c r="I67" s="1000"/>
      <c r="J67" s="1000"/>
      <c r="K67" s="1000"/>
    </row>
    <row r="68" spans="1:11" ht="12.75" customHeight="1" x14ac:dyDescent="0.25">
      <c r="A68" s="995" t="s">
        <v>716</v>
      </c>
      <c r="B68" s="996" t="s">
        <v>1316</v>
      </c>
      <c r="C68" s="997" t="s">
        <v>1248</v>
      </c>
      <c r="D68" s="998">
        <v>122220</v>
      </c>
      <c r="E68" s="998">
        <v>49382</v>
      </c>
      <c r="F68" s="998">
        <v>49311</v>
      </c>
      <c r="G68" s="999">
        <v>99.85622291523228</v>
      </c>
      <c r="H68" s="1000"/>
      <c r="I68" s="1000"/>
      <c r="J68" s="1000"/>
      <c r="K68" s="1000"/>
    </row>
    <row r="69" spans="1:11" ht="12.75" customHeight="1" x14ac:dyDescent="0.25">
      <c r="A69" s="995" t="s">
        <v>716</v>
      </c>
      <c r="B69" s="996" t="s">
        <v>1243</v>
      </c>
      <c r="C69" s="997" t="s">
        <v>1244</v>
      </c>
      <c r="D69" s="998">
        <v>3359</v>
      </c>
      <c r="E69" s="998">
        <v>3374</v>
      </c>
      <c r="F69" s="998">
        <v>3336</v>
      </c>
      <c r="G69" s="999">
        <v>98.873740367516305</v>
      </c>
      <c r="H69" s="1000"/>
      <c r="I69" s="1000"/>
      <c r="J69" s="1000"/>
      <c r="K69" s="1000"/>
    </row>
    <row r="70" spans="1:11" ht="12.75" customHeight="1" x14ac:dyDescent="0.25">
      <c r="A70" s="995" t="s">
        <v>752</v>
      </c>
      <c r="B70" s="996" t="s">
        <v>1317</v>
      </c>
      <c r="C70" s="997" t="s">
        <v>1248</v>
      </c>
      <c r="D70" s="998">
        <v>78074</v>
      </c>
      <c r="E70" s="998">
        <v>67985</v>
      </c>
      <c r="F70" s="998">
        <v>71082</v>
      </c>
      <c r="G70" s="999">
        <v>104.55541663602266</v>
      </c>
      <c r="H70" s="1000"/>
      <c r="I70" s="1000"/>
      <c r="J70" s="1000"/>
      <c r="K70" s="1000"/>
    </row>
    <row r="71" spans="1:11" ht="12.75" customHeight="1" x14ac:dyDescent="0.25">
      <c r="A71" s="995" t="s">
        <v>716</v>
      </c>
      <c r="B71" s="996" t="s">
        <v>1318</v>
      </c>
      <c r="C71" s="997" t="s">
        <v>1319</v>
      </c>
      <c r="D71" s="998">
        <v>78873</v>
      </c>
      <c r="E71" s="998">
        <v>82096</v>
      </c>
      <c r="F71" s="998">
        <v>82097</v>
      </c>
      <c r="G71" s="999">
        <v>100.00121808614307</v>
      </c>
      <c r="H71" s="1000"/>
      <c r="I71" s="1000"/>
      <c r="J71" s="1000"/>
      <c r="K71" s="1000"/>
    </row>
    <row r="72" spans="1:11" ht="12.75" customHeight="1" x14ac:dyDescent="0.25">
      <c r="A72" s="995" t="s">
        <v>716</v>
      </c>
      <c r="B72" s="996" t="s">
        <v>1273</v>
      </c>
      <c r="C72" s="997" t="s">
        <v>1274</v>
      </c>
      <c r="D72" s="998">
        <v>2064</v>
      </c>
      <c r="E72" s="998">
        <v>2053</v>
      </c>
      <c r="F72" s="998">
        <v>2026</v>
      </c>
      <c r="G72" s="999">
        <v>98.684851436921576</v>
      </c>
      <c r="H72" s="1000"/>
      <c r="I72" s="1000"/>
      <c r="J72" s="1000"/>
      <c r="K72" s="1000"/>
    </row>
    <row r="73" spans="1:11" ht="12.75" customHeight="1" x14ac:dyDescent="0.25">
      <c r="A73" s="995" t="s">
        <v>716</v>
      </c>
      <c r="B73" s="996" t="s">
        <v>1295</v>
      </c>
      <c r="C73" s="997" t="s">
        <v>1296</v>
      </c>
      <c r="D73" s="998">
        <v>129349</v>
      </c>
      <c r="E73" s="998">
        <v>109246</v>
      </c>
      <c r="F73" s="998">
        <v>109274</v>
      </c>
      <c r="G73" s="999">
        <v>100.0256302290244</v>
      </c>
      <c r="H73" s="1000"/>
      <c r="I73" s="1000"/>
      <c r="J73" s="1000"/>
      <c r="K73" s="1000"/>
    </row>
    <row r="74" spans="1:11" ht="12.75" customHeight="1" x14ac:dyDescent="0.25">
      <c r="A74" s="995" t="s">
        <v>716</v>
      </c>
      <c r="B74" s="996" t="s">
        <v>1283</v>
      </c>
      <c r="C74" s="997" t="s">
        <v>1284</v>
      </c>
      <c r="D74" s="998">
        <v>5</v>
      </c>
      <c r="E74" s="998">
        <v>0</v>
      </c>
      <c r="F74" s="998">
        <v>0</v>
      </c>
      <c r="G74" s="999">
        <v>0</v>
      </c>
      <c r="H74" s="1000"/>
      <c r="I74" s="1000"/>
      <c r="J74" s="1000"/>
      <c r="K74" s="1000"/>
    </row>
    <row r="75" spans="1:11" ht="12.75" customHeight="1" x14ac:dyDescent="0.25">
      <c r="A75" s="995" t="s">
        <v>716</v>
      </c>
      <c r="B75" s="996" t="s">
        <v>1320</v>
      </c>
      <c r="C75" s="997" t="s">
        <v>1321</v>
      </c>
      <c r="D75" s="998">
        <v>57236</v>
      </c>
      <c r="E75" s="998">
        <v>53032</v>
      </c>
      <c r="F75" s="998">
        <v>52887</v>
      </c>
      <c r="G75" s="999">
        <v>99.726580178005733</v>
      </c>
      <c r="H75" s="1000"/>
      <c r="I75" s="1000"/>
      <c r="J75" s="1000"/>
      <c r="K75" s="1000"/>
    </row>
    <row r="76" spans="1:11" ht="24" customHeight="1" x14ac:dyDescent="0.25">
      <c r="A76" s="995" t="s">
        <v>716</v>
      </c>
      <c r="B76" s="996" t="s">
        <v>1322</v>
      </c>
      <c r="C76" s="997" t="s">
        <v>1323</v>
      </c>
      <c r="D76" s="998">
        <v>600118</v>
      </c>
      <c r="E76" s="998">
        <v>611090</v>
      </c>
      <c r="F76" s="998">
        <v>611094</v>
      </c>
      <c r="G76" s="999">
        <v>100.00065456806691</v>
      </c>
      <c r="H76" s="1000"/>
      <c r="I76" s="1000"/>
      <c r="J76" s="1000"/>
      <c r="K76" s="1000"/>
    </row>
    <row r="77" spans="1:11" ht="12.75" customHeight="1" x14ac:dyDescent="0.25">
      <c r="A77" s="995" t="s">
        <v>716</v>
      </c>
      <c r="B77" s="996" t="s">
        <v>1324</v>
      </c>
      <c r="C77" s="997" t="s">
        <v>1325</v>
      </c>
      <c r="D77" s="998">
        <v>2479299</v>
      </c>
      <c r="E77" s="998">
        <v>2370284</v>
      </c>
      <c r="F77" s="998">
        <v>2365555</v>
      </c>
      <c r="G77" s="999">
        <v>99.800488042783059</v>
      </c>
      <c r="H77" s="1000"/>
      <c r="I77" s="1000"/>
      <c r="J77" s="1000"/>
      <c r="K77" s="1000"/>
    </row>
    <row r="78" spans="1:11" ht="12.75" customHeight="1" x14ac:dyDescent="0.25">
      <c r="A78" s="995" t="s">
        <v>716</v>
      </c>
      <c r="B78" s="996" t="s">
        <v>1277</v>
      </c>
      <c r="C78" s="997" t="s">
        <v>1278</v>
      </c>
      <c r="D78" s="998">
        <v>15774</v>
      </c>
      <c r="E78" s="998">
        <v>13774</v>
      </c>
      <c r="F78" s="998">
        <v>13774</v>
      </c>
      <c r="G78" s="999">
        <v>100</v>
      </c>
      <c r="H78" s="1000"/>
      <c r="I78" s="1000"/>
      <c r="J78" s="1000"/>
      <c r="K78" s="1000"/>
    </row>
    <row r="79" spans="1:11" ht="12.75" customHeight="1" x14ac:dyDescent="0.25">
      <c r="A79" s="995" t="s">
        <v>716</v>
      </c>
      <c r="B79" s="996" t="s">
        <v>1307</v>
      </c>
      <c r="C79" s="997" t="s">
        <v>1308</v>
      </c>
      <c r="D79" s="998">
        <v>36</v>
      </c>
      <c r="E79" s="998">
        <v>36</v>
      </c>
      <c r="F79" s="998">
        <v>36</v>
      </c>
      <c r="G79" s="999">
        <v>100</v>
      </c>
      <c r="H79" s="1000"/>
      <c r="I79" s="1000"/>
      <c r="J79" s="1000"/>
      <c r="K79" s="1000"/>
    </row>
    <row r="80" spans="1:11" ht="12.75" customHeight="1" x14ac:dyDescent="0.25">
      <c r="A80" s="995" t="s">
        <v>716</v>
      </c>
      <c r="B80" s="996" t="s">
        <v>1326</v>
      </c>
      <c r="C80" s="997" t="s">
        <v>1327</v>
      </c>
      <c r="D80" s="998">
        <v>0</v>
      </c>
      <c r="E80" s="998">
        <v>0</v>
      </c>
      <c r="F80" s="998">
        <v>43</v>
      </c>
      <c r="G80" s="999">
        <v>0</v>
      </c>
      <c r="H80" s="1000"/>
      <c r="I80" s="1000"/>
      <c r="J80" s="1000"/>
      <c r="K80" s="1000"/>
    </row>
    <row r="81" spans="1:11" ht="12.75" customHeight="1" x14ac:dyDescent="0.25">
      <c r="A81" s="995" t="s">
        <v>716</v>
      </c>
      <c r="B81" s="996" t="s">
        <v>1328</v>
      </c>
      <c r="C81" s="997" t="s">
        <v>1329</v>
      </c>
      <c r="D81" s="998">
        <v>180010</v>
      </c>
      <c r="E81" s="998">
        <v>136231</v>
      </c>
      <c r="F81" s="998">
        <v>136237</v>
      </c>
      <c r="G81" s="999">
        <v>100.00440428390014</v>
      </c>
      <c r="H81" s="1000"/>
      <c r="I81" s="1000"/>
      <c r="J81" s="1000"/>
      <c r="K81" s="1000"/>
    </row>
    <row r="82" spans="1:11" ht="12.75" customHeight="1" x14ac:dyDescent="0.25">
      <c r="A82" s="995" t="s">
        <v>716</v>
      </c>
      <c r="B82" s="996" t="s">
        <v>1256</v>
      </c>
      <c r="C82" s="997" t="s">
        <v>1257</v>
      </c>
      <c r="D82" s="998">
        <v>0</v>
      </c>
      <c r="E82" s="998">
        <v>8</v>
      </c>
      <c r="F82" s="998">
        <v>8</v>
      </c>
      <c r="G82" s="999">
        <v>100</v>
      </c>
      <c r="H82" s="1000"/>
      <c r="I82" s="1000"/>
      <c r="J82" s="1000"/>
      <c r="K82" s="1000"/>
    </row>
    <row r="83" spans="1:11" ht="12.75" customHeight="1" x14ac:dyDescent="0.25">
      <c r="A83" s="995" t="s">
        <v>716</v>
      </c>
      <c r="B83" s="996" t="s">
        <v>1243</v>
      </c>
      <c r="C83" s="997" t="s">
        <v>1244</v>
      </c>
      <c r="D83" s="998">
        <v>22847</v>
      </c>
      <c r="E83" s="998">
        <v>22803</v>
      </c>
      <c r="F83" s="998">
        <v>20237</v>
      </c>
      <c r="G83" s="999">
        <v>88.747094680524498</v>
      </c>
      <c r="H83" s="1000"/>
      <c r="I83" s="1000"/>
      <c r="J83" s="1000"/>
      <c r="K83" s="1000"/>
    </row>
    <row r="84" spans="1:11" ht="12.75" customHeight="1" x14ac:dyDescent="0.25">
      <c r="A84" s="995" t="s">
        <v>753</v>
      </c>
      <c r="B84" s="996" t="s">
        <v>1281</v>
      </c>
      <c r="C84" s="997" t="s">
        <v>1282</v>
      </c>
      <c r="D84" s="998">
        <v>221</v>
      </c>
      <c r="E84" s="998">
        <v>221</v>
      </c>
      <c r="F84" s="998">
        <v>221</v>
      </c>
      <c r="G84" s="999">
        <v>100</v>
      </c>
      <c r="H84" s="1000"/>
      <c r="I84" s="1000"/>
      <c r="J84" s="1000"/>
      <c r="K84" s="1000"/>
    </row>
    <row r="85" spans="1:11" ht="12.75" customHeight="1" x14ac:dyDescent="0.25">
      <c r="A85" s="995" t="s">
        <v>716</v>
      </c>
      <c r="B85" s="996" t="s">
        <v>1295</v>
      </c>
      <c r="C85" s="997" t="s">
        <v>1296</v>
      </c>
      <c r="D85" s="998">
        <v>0</v>
      </c>
      <c r="E85" s="998">
        <v>917</v>
      </c>
      <c r="F85" s="998">
        <v>917</v>
      </c>
      <c r="G85" s="999">
        <v>100</v>
      </c>
      <c r="H85" s="1000"/>
      <c r="I85" s="1000"/>
      <c r="J85" s="1000"/>
      <c r="K85" s="1000"/>
    </row>
    <row r="86" spans="1:11" ht="12.75" customHeight="1" x14ac:dyDescent="0.25">
      <c r="A86" s="995" t="s">
        <v>716</v>
      </c>
      <c r="B86" s="996" t="s">
        <v>1283</v>
      </c>
      <c r="C86" s="997" t="s">
        <v>1284</v>
      </c>
      <c r="D86" s="998">
        <v>1500</v>
      </c>
      <c r="E86" s="998">
        <v>92848</v>
      </c>
      <c r="F86" s="998">
        <v>92304</v>
      </c>
      <c r="G86" s="999">
        <v>99.414096157160088</v>
      </c>
      <c r="H86" s="1000"/>
      <c r="I86" s="1000"/>
      <c r="J86" s="1000"/>
      <c r="K86" s="1000"/>
    </row>
    <row r="87" spans="1:11" ht="12.75" customHeight="1" x14ac:dyDescent="0.25">
      <c r="A87" s="995" t="s">
        <v>716</v>
      </c>
      <c r="B87" s="996" t="s">
        <v>1330</v>
      </c>
      <c r="C87" s="997" t="s">
        <v>1331</v>
      </c>
      <c r="D87" s="998">
        <v>65645</v>
      </c>
      <c r="E87" s="998">
        <v>70856</v>
      </c>
      <c r="F87" s="998">
        <v>73710</v>
      </c>
      <c r="G87" s="999">
        <v>104.02788754657333</v>
      </c>
      <c r="H87" s="1000"/>
      <c r="I87" s="1000"/>
      <c r="J87" s="1000"/>
      <c r="K87" s="1000"/>
    </row>
    <row r="88" spans="1:11" ht="12.75" customHeight="1" x14ac:dyDescent="0.25">
      <c r="A88" s="995" t="s">
        <v>716</v>
      </c>
      <c r="B88" s="996" t="s">
        <v>1332</v>
      </c>
      <c r="C88" s="997" t="s">
        <v>1333</v>
      </c>
      <c r="D88" s="998">
        <v>1346053</v>
      </c>
      <c r="E88" s="998">
        <v>1344573</v>
      </c>
      <c r="F88" s="998">
        <v>1343828</v>
      </c>
      <c r="G88" s="999">
        <v>99.944592074956134</v>
      </c>
      <c r="H88" s="1000"/>
      <c r="I88" s="1000"/>
      <c r="J88" s="1000"/>
      <c r="K88" s="1000"/>
    </row>
    <row r="89" spans="1:11" ht="12.75" customHeight="1" x14ac:dyDescent="0.25">
      <c r="A89" s="995" t="s">
        <v>716</v>
      </c>
      <c r="B89" s="996" t="s">
        <v>1334</v>
      </c>
      <c r="C89" s="997" t="s">
        <v>1248</v>
      </c>
      <c r="D89" s="998">
        <v>188368</v>
      </c>
      <c r="E89" s="998">
        <v>773327</v>
      </c>
      <c r="F89" s="998">
        <v>703654</v>
      </c>
      <c r="G89" s="999">
        <v>90.990486560019249</v>
      </c>
      <c r="H89" s="1000"/>
      <c r="I89" s="1000"/>
      <c r="J89" s="1000"/>
      <c r="K89" s="1000"/>
    </row>
    <row r="90" spans="1:11" ht="12.75" customHeight="1" x14ac:dyDescent="0.25">
      <c r="A90" s="995" t="s">
        <v>716</v>
      </c>
      <c r="B90" s="996" t="s">
        <v>1277</v>
      </c>
      <c r="C90" s="997" t="s">
        <v>1278</v>
      </c>
      <c r="D90" s="998">
        <v>723</v>
      </c>
      <c r="E90" s="998">
        <v>723</v>
      </c>
      <c r="F90" s="998">
        <v>718</v>
      </c>
      <c r="G90" s="999">
        <v>99.30843706777317</v>
      </c>
      <c r="H90" s="1000"/>
      <c r="I90" s="1000"/>
      <c r="J90" s="1000"/>
      <c r="K90" s="1000"/>
    </row>
    <row r="91" spans="1:11" ht="12.75" customHeight="1" x14ac:dyDescent="0.25">
      <c r="A91" s="995" t="s">
        <v>716</v>
      </c>
      <c r="B91" s="996" t="s">
        <v>1256</v>
      </c>
      <c r="C91" s="997" t="s">
        <v>1257</v>
      </c>
      <c r="D91" s="998">
        <v>0</v>
      </c>
      <c r="E91" s="998">
        <v>3635</v>
      </c>
      <c r="F91" s="998">
        <v>3635</v>
      </c>
      <c r="G91" s="999">
        <v>100</v>
      </c>
      <c r="H91" s="1000"/>
      <c r="I91" s="1000"/>
      <c r="J91" s="1000"/>
      <c r="K91" s="1000"/>
    </row>
    <row r="92" spans="1:11" ht="12.75" customHeight="1" x14ac:dyDescent="0.25">
      <c r="A92" s="995" t="s">
        <v>716</v>
      </c>
      <c r="B92" s="996" t="s">
        <v>1243</v>
      </c>
      <c r="C92" s="997" t="s">
        <v>1244</v>
      </c>
      <c r="D92" s="998">
        <v>3955</v>
      </c>
      <c r="E92" s="998">
        <v>9732</v>
      </c>
      <c r="F92" s="998">
        <v>9731</v>
      </c>
      <c r="G92" s="999">
        <v>99.989724619810943</v>
      </c>
      <c r="H92" s="1000"/>
      <c r="I92" s="1000"/>
      <c r="J92" s="1000"/>
      <c r="K92" s="1000"/>
    </row>
    <row r="93" spans="1:11" ht="12.75" customHeight="1" x14ac:dyDescent="0.25">
      <c r="A93" s="995" t="s">
        <v>716</v>
      </c>
      <c r="B93" s="996" t="s">
        <v>1249</v>
      </c>
      <c r="C93" s="997" t="s">
        <v>1250</v>
      </c>
      <c r="D93" s="998">
        <v>0</v>
      </c>
      <c r="E93" s="998">
        <v>149</v>
      </c>
      <c r="F93" s="998">
        <v>149</v>
      </c>
      <c r="G93" s="999">
        <v>100</v>
      </c>
      <c r="H93" s="1000"/>
      <c r="I93" s="1000"/>
      <c r="J93" s="1000"/>
      <c r="K93" s="1000"/>
    </row>
    <row r="94" spans="1:11" ht="12.75" customHeight="1" x14ac:dyDescent="0.25">
      <c r="A94" s="995" t="s">
        <v>754</v>
      </c>
      <c r="B94" s="996" t="s">
        <v>1295</v>
      </c>
      <c r="C94" s="997" t="s">
        <v>1296</v>
      </c>
      <c r="D94" s="998">
        <v>278053</v>
      </c>
      <c r="E94" s="998">
        <v>567916</v>
      </c>
      <c r="F94" s="998">
        <v>563985</v>
      </c>
      <c r="G94" s="999">
        <v>99.307820170588613</v>
      </c>
      <c r="H94" s="1000"/>
      <c r="I94" s="1000"/>
      <c r="J94" s="1000"/>
      <c r="K94" s="1000"/>
    </row>
    <row r="95" spans="1:11" ht="12.75" customHeight="1" x14ac:dyDescent="0.25">
      <c r="A95" s="995" t="s">
        <v>716</v>
      </c>
      <c r="B95" s="996" t="s">
        <v>1283</v>
      </c>
      <c r="C95" s="997" t="s">
        <v>1284</v>
      </c>
      <c r="D95" s="998">
        <v>45</v>
      </c>
      <c r="E95" s="998">
        <v>1312</v>
      </c>
      <c r="F95" s="998">
        <v>652</v>
      </c>
      <c r="G95" s="999">
        <v>49.695121951219512</v>
      </c>
      <c r="H95" s="1000"/>
      <c r="I95" s="1000"/>
      <c r="J95" s="1000"/>
      <c r="K95" s="1000"/>
    </row>
    <row r="96" spans="1:11" ht="12.75" customHeight="1" x14ac:dyDescent="0.25">
      <c r="A96" s="995" t="s">
        <v>716</v>
      </c>
      <c r="B96" s="996" t="s">
        <v>1335</v>
      </c>
      <c r="C96" s="997" t="s">
        <v>1336</v>
      </c>
      <c r="D96" s="998">
        <v>3173987</v>
      </c>
      <c r="E96" s="998">
        <v>3345149</v>
      </c>
      <c r="F96" s="998">
        <v>3322645</v>
      </c>
      <c r="G96" s="999">
        <v>99.327264645012832</v>
      </c>
      <c r="H96" s="1000"/>
      <c r="I96" s="1000"/>
      <c r="J96" s="1000"/>
      <c r="K96" s="1000"/>
    </row>
    <row r="97" spans="1:11" ht="12.75" customHeight="1" x14ac:dyDescent="0.25">
      <c r="A97" s="995" t="s">
        <v>716</v>
      </c>
      <c r="B97" s="996" t="s">
        <v>1337</v>
      </c>
      <c r="C97" s="997" t="s">
        <v>1248</v>
      </c>
      <c r="D97" s="998">
        <v>374379</v>
      </c>
      <c r="E97" s="998">
        <v>224800</v>
      </c>
      <c r="F97" s="998">
        <v>223929</v>
      </c>
      <c r="G97" s="999">
        <v>99.612544483985772</v>
      </c>
      <c r="H97" s="1000"/>
      <c r="I97" s="1000"/>
      <c r="J97" s="1000"/>
      <c r="K97" s="1000"/>
    </row>
    <row r="98" spans="1:11" ht="12.75" customHeight="1" x14ac:dyDescent="0.25">
      <c r="A98" s="995" t="s">
        <v>716</v>
      </c>
      <c r="B98" s="996" t="s">
        <v>1277</v>
      </c>
      <c r="C98" s="997" t="s">
        <v>1278</v>
      </c>
      <c r="D98" s="998">
        <v>570</v>
      </c>
      <c r="E98" s="998">
        <v>570</v>
      </c>
      <c r="F98" s="998">
        <v>538</v>
      </c>
      <c r="G98" s="999">
        <v>94.385964912280713</v>
      </c>
      <c r="H98" s="1000"/>
      <c r="I98" s="1000"/>
      <c r="J98" s="1000"/>
      <c r="K98" s="1000"/>
    </row>
    <row r="99" spans="1:11" ht="12.75" customHeight="1" x14ac:dyDescent="0.25">
      <c r="A99" s="995" t="s">
        <v>716</v>
      </c>
      <c r="B99" s="996" t="s">
        <v>1307</v>
      </c>
      <c r="C99" s="997" t="s">
        <v>1308</v>
      </c>
      <c r="D99" s="998">
        <v>50</v>
      </c>
      <c r="E99" s="998">
        <v>50</v>
      </c>
      <c r="F99" s="998">
        <v>31</v>
      </c>
      <c r="G99" s="999">
        <v>62</v>
      </c>
      <c r="H99" s="1000"/>
      <c r="I99" s="1000"/>
      <c r="J99" s="1000"/>
      <c r="K99" s="1000"/>
    </row>
    <row r="100" spans="1:11" ht="12.75" customHeight="1" x14ac:dyDescent="0.25">
      <c r="A100" s="995" t="s">
        <v>716</v>
      </c>
      <c r="B100" s="996" t="s">
        <v>1243</v>
      </c>
      <c r="C100" s="997" t="s">
        <v>1244</v>
      </c>
      <c r="D100" s="998">
        <v>23376</v>
      </c>
      <c r="E100" s="998">
        <v>35029</v>
      </c>
      <c r="F100" s="998">
        <v>34395</v>
      </c>
      <c r="G100" s="999">
        <v>98.190071083959012</v>
      </c>
      <c r="H100" s="1000"/>
      <c r="I100" s="1000"/>
      <c r="J100" s="1000"/>
      <c r="K100" s="1000"/>
    </row>
    <row r="101" spans="1:11" ht="12.75" customHeight="1" x14ac:dyDescent="0.25">
      <c r="A101" s="995" t="s">
        <v>759</v>
      </c>
      <c r="B101" s="996" t="s">
        <v>1283</v>
      </c>
      <c r="C101" s="997" t="s">
        <v>1284</v>
      </c>
      <c r="D101" s="998">
        <v>3</v>
      </c>
      <c r="E101" s="998">
        <v>3</v>
      </c>
      <c r="F101" s="998">
        <v>0</v>
      </c>
      <c r="G101" s="999">
        <v>0</v>
      </c>
      <c r="H101" s="1000"/>
      <c r="I101" s="1000"/>
      <c r="J101" s="1000"/>
      <c r="K101" s="1000"/>
    </row>
    <row r="102" spans="1:11" ht="12.75" customHeight="1" x14ac:dyDescent="0.25">
      <c r="A102" s="995" t="s">
        <v>716</v>
      </c>
      <c r="B102" s="996" t="s">
        <v>1338</v>
      </c>
      <c r="C102" s="997" t="s">
        <v>1339</v>
      </c>
      <c r="D102" s="998">
        <v>239593</v>
      </c>
      <c r="E102" s="998">
        <v>283141</v>
      </c>
      <c r="F102" s="998">
        <v>282546</v>
      </c>
      <c r="G102" s="999">
        <v>99.789857350224793</v>
      </c>
      <c r="H102" s="1000"/>
      <c r="I102" s="1000"/>
      <c r="J102" s="1000"/>
      <c r="K102" s="1000"/>
    </row>
    <row r="103" spans="1:11" ht="12.75" customHeight="1" x14ac:dyDescent="0.25">
      <c r="A103" s="995" t="s">
        <v>716</v>
      </c>
      <c r="B103" s="996" t="s">
        <v>1340</v>
      </c>
      <c r="C103" s="997" t="s">
        <v>1248</v>
      </c>
      <c r="D103" s="998">
        <v>68993</v>
      </c>
      <c r="E103" s="998">
        <v>71063</v>
      </c>
      <c r="F103" s="998">
        <v>70983</v>
      </c>
      <c r="G103" s="999">
        <v>99.8874238351885</v>
      </c>
      <c r="H103" s="1000"/>
      <c r="I103" s="1000"/>
      <c r="J103" s="1000"/>
      <c r="K103" s="1000"/>
    </row>
    <row r="104" spans="1:11" ht="12.75" customHeight="1" x14ac:dyDescent="0.25">
      <c r="A104" s="995" t="s">
        <v>716</v>
      </c>
      <c r="B104" s="996" t="s">
        <v>1256</v>
      </c>
      <c r="C104" s="997" t="s">
        <v>1257</v>
      </c>
      <c r="D104" s="998">
        <v>0</v>
      </c>
      <c r="E104" s="998">
        <v>564</v>
      </c>
      <c r="F104" s="998">
        <v>564</v>
      </c>
      <c r="G104" s="999">
        <v>100</v>
      </c>
      <c r="H104" s="1000"/>
      <c r="I104" s="1000"/>
      <c r="J104" s="1000"/>
      <c r="K104" s="1000"/>
    </row>
    <row r="105" spans="1:11" ht="12.75" customHeight="1" x14ac:dyDescent="0.25">
      <c r="A105" s="995" t="s">
        <v>716</v>
      </c>
      <c r="B105" s="996" t="s">
        <v>1243</v>
      </c>
      <c r="C105" s="997" t="s">
        <v>1244</v>
      </c>
      <c r="D105" s="998">
        <v>10348</v>
      </c>
      <c r="E105" s="998">
        <v>10330</v>
      </c>
      <c r="F105" s="998">
        <v>10290</v>
      </c>
      <c r="G105" s="999">
        <v>99.612778315585672</v>
      </c>
      <c r="H105" s="1000"/>
      <c r="I105" s="1000"/>
      <c r="J105" s="1000"/>
      <c r="K105" s="1000"/>
    </row>
    <row r="106" spans="1:11" ht="12.75" customHeight="1" x14ac:dyDescent="0.25">
      <c r="A106" s="995" t="s">
        <v>716</v>
      </c>
      <c r="B106" s="996" t="s">
        <v>1249</v>
      </c>
      <c r="C106" s="997" t="s">
        <v>1250</v>
      </c>
      <c r="D106" s="998">
        <v>0</v>
      </c>
      <c r="E106" s="998">
        <v>1590</v>
      </c>
      <c r="F106" s="998">
        <v>1590</v>
      </c>
      <c r="G106" s="999">
        <v>100</v>
      </c>
      <c r="H106" s="1000"/>
      <c r="I106" s="1000"/>
      <c r="J106" s="1000"/>
      <c r="K106" s="1000"/>
    </row>
    <row r="107" spans="1:11" ht="12.75" customHeight="1" x14ac:dyDescent="0.25">
      <c r="A107" s="995" t="s">
        <v>760</v>
      </c>
      <c r="B107" s="996" t="s">
        <v>1283</v>
      </c>
      <c r="C107" s="997" t="s">
        <v>1284</v>
      </c>
      <c r="D107" s="998">
        <v>2100</v>
      </c>
      <c r="E107" s="998">
        <v>2118</v>
      </c>
      <c r="F107" s="998">
        <v>2052</v>
      </c>
      <c r="G107" s="999">
        <v>96.883852691218124</v>
      </c>
      <c r="H107" s="1000"/>
      <c r="I107" s="1000"/>
      <c r="J107" s="1000"/>
      <c r="K107" s="1000"/>
    </row>
    <row r="108" spans="1:11" ht="12.75" customHeight="1" x14ac:dyDescent="0.25">
      <c r="A108" s="995" t="s">
        <v>716</v>
      </c>
      <c r="B108" s="996" t="s">
        <v>1341</v>
      </c>
      <c r="C108" s="997" t="s">
        <v>1342</v>
      </c>
      <c r="D108" s="998">
        <v>264436</v>
      </c>
      <c r="E108" s="998">
        <v>306354</v>
      </c>
      <c r="F108" s="998">
        <v>284794</v>
      </c>
      <c r="G108" s="999">
        <v>92.962389914935002</v>
      </c>
      <c r="H108" s="1000"/>
      <c r="I108" s="1000"/>
      <c r="J108" s="1000"/>
      <c r="K108" s="1000"/>
    </row>
    <row r="109" spans="1:11" ht="12.75" customHeight="1" x14ac:dyDescent="0.25">
      <c r="A109" s="995" t="s">
        <v>716</v>
      </c>
      <c r="B109" s="996" t="s">
        <v>1343</v>
      </c>
      <c r="C109" s="997" t="s">
        <v>1344</v>
      </c>
      <c r="D109" s="998">
        <v>929652</v>
      </c>
      <c r="E109" s="998">
        <v>64145</v>
      </c>
      <c r="F109" s="998">
        <v>62201</v>
      </c>
      <c r="G109" s="999">
        <v>96.969366279522944</v>
      </c>
      <c r="H109" s="1000"/>
      <c r="I109" s="1000"/>
      <c r="J109" s="1000"/>
      <c r="K109" s="1000"/>
    </row>
    <row r="110" spans="1:11" ht="12.75" customHeight="1" x14ac:dyDescent="0.25">
      <c r="A110" s="995" t="s">
        <v>716</v>
      </c>
      <c r="B110" s="996" t="s">
        <v>1277</v>
      </c>
      <c r="C110" s="997" t="s">
        <v>1278</v>
      </c>
      <c r="D110" s="998">
        <v>1000</v>
      </c>
      <c r="E110" s="998">
        <v>856</v>
      </c>
      <c r="F110" s="998">
        <v>856</v>
      </c>
      <c r="G110" s="999">
        <v>100</v>
      </c>
      <c r="H110" s="1000"/>
      <c r="I110" s="1000"/>
      <c r="J110" s="1000"/>
      <c r="K110" s="1000"/>
    </row>
    <row r="111" spans="1:11" ht="12.75" customHeight="1" x14ac:dyDescent="0.25">
      <c r="A111" s="995" t="s">
        <v>716</v>
      </c>
      <c r="B111" s="996" t="s">
        <v>1297</v>
      </c>
      <c r="C111" s="997" t="s">
        <v>1298</v>
      </c>
      <c r="D111" s="998">
        <v>4</v>
      </c>
      <c r="E111" s="998">
        <v>4</v>
      </c>
      <c r="F111" s="998">
        <v>1</v>
      </c>
      <c r="G111" s="999">
        <v>25</v>
      </c>
      <c r="H111" s="1000"/>
      <c r="I111" s="1000"/>
      <c r="J111" s="1000"/>
      <c r="K111" s="1000"/>
    </row>
    <row r="112" spans="1:11" ht="12.75" customHeight="1" x14ac:dyDescent="0.25">
      <c r="A112" s="995" t="s">
        <v>716</v>
      </c>
      <c r="B112" s="996" t="s">
        <v>1328</v>
      </c>
      <c r="C112" s="997" t="s">
        <v>1345</v>
      </c>
      <c r="D112" s="998">
        <v>216240</v>
      </c>
      <c r="E112" s="998">
        <v>281554</v>
      </c>
      <c r="F112" s="998">
        <v>281554</v>
      </c>
      <c r="G112" s="999">
        <v>100</v>
      </c>
      <c r="H112" s="1000"/>
      <c r="I112" s="1000"/>
      <c r="J112" s="1000"/>
      <c r="K112" s="1000"/>
    </row>
    <row r="113" spans="1:11" ht="12.75" customHeight="1" x14ac:dyDescent="0.25">
      <c r="A113" s="995" t="s">
        <v>716</v>
      </c>
      <c r="B113" s="996" t="s">
        <v>1243</v>
      </c>
      <c r="C113" s="997" t="s">
        <v>1244</v>
      </c>
      <c r="D113" s="998">
        <v>3074</v>
      </c>
      <c r="E113" s="998">
        <v>4703</v>
      </c>
      <c r="F113" s="998">
        <v>3870</v>
      </c>
      <c r="G113" s="999">
        <v>82.287901339570496</v>
      </c>
      <c r="H113" s="1000"/>
      <c r="I113" s="1000"/>
      <c r="J113" s="1000"/>
      <c r="K113" s="1000"/>
    </row>
    <row r="114" spans="1:11" ht="12.75" customHeight="1" x14ac:dyDescent="0.25">
      <c r="A114" s="995" t="s">
        <v>761</v>
      </c>
      <c r="B114" s="996" t="s">
        <v>1273</v>
      </c>
      <c r="C114" s="997" t="s">
        <v>1274</v>
      </c>
      <c r="D114" s="998">
        <v>29</v>
      </c>
      <c r="E114" s="998">
        <v>197</v>
      </c>
      <c r="F114" s="998">
        <v>195</v>
      </c>
      <c r="G114" s="999">
        <v>98.984771573604064</v>
      </c>
      <c r="H114" s="1000"/>
      <c r="I114" s="1000"/>
      <c r="J114" s="1000"/>
      <c r="K114" s="1000"/>
    </row>
    <row r="115" spans="1:11" ht="12.75" customHeight="1" x14ac:dyDescent="0.25">
      <c r="A115" s="995" t="s">
        <v>716</v>
      </c>
      <c r="B115" s="996" t="s">
        <v>1283</v>
      </c>
      <c r="C115" s="997" t="s">
        <v>1284</v>
      </c>
      <c r="D115" s="998">
        <v>96</v>
      </c>
      <c r="E115" s="998">
        <v>96</v>
      </c>
      <c r="F115" s="998">
        <v>96</v>
      </c>
      <c r="G115" s="999">
        <v>100</v>
      </c>
      <c r="H115" s="1000"/>
      <c r="I115" s="1000"/>
      <c r="J115" s="1000"/>
      <c r="K115" s="1000"/>
    </row>
    <row r="116" spans="1:11" ht="12.75" customHeight="1" x14ac:dyDescent="0.25">
      <c r="A116" s="995" t="s">
        <v>716</v>
      </c>
      <c r="B116" s="996" t="s">
        <v>1346</v>
      </c>
      <c r="C116" s="997" t="s">
        <v>1347</v>
      </c>
      <c r="D116" s="998">
        <v>8677</v>
      </c>
      <c r="E116" s="998">
        <v>9473</v>
      </c>
      <c r="F116" s="998">
        <v>9473</v>
      </c>
      <c r="G116" s="999">
        <v>100</v>
      </c>
      <c r="H116" s="1000"/>
      <c r="I116" s="1000"/>
      <c r="J116" s="1000"/>
      <c r="K116" s="1000"/>
    </row>
    <row r="117" spans="1:11" ht="12.75" customHeight="1" x14ac:dyDescent="0.25">
      <c r="A117" s="995" t="s">
        <v>716</v>
      </c>
      <c r="B117" s="996" t="s">
        <v>1348</v>
      </c>
      <c r="C117" s="997" t="s">
        <v>1349</v>
      </c>
      <c r="D117" s="998">
        <v>2492</v>
      </c>
      <c r="E117" s="998">
        <v>2492</v>
      </c>
      <c r="F117" s="998">
        <v>2492</v>
      </c>
      <c r="G117" s="999">
        <v>100</v>
      </c>
      <c r="H117" s="1000"/>
      <c r="I117" s="1000"/>
      <c r="J117" s="1000"/>
      <c r="K117" s="1000"/>
    </row>
    <row r="118" spans="1:11" ht="12.75" customHeight="1" x14ac:dyDescent="0.25">
      <c r="A118" s="995" t="s">
        <v>716</v>
      </c>
      <c r="B118" s="996" t="s">
        <v>1350</v>
      </c>
      <c r="C118" s="997" t="s">
        <v>1351</v>
      </c>
      <c r="D118" s="998">
        <v>153714</v>
      </c>
      <c r="E118" s="998">
        <v>237587</v>
      </c>
      <c r="F118" s="998">
        <v>237393</v>
      </c>
      <c r="G118" s="999">
        <v>99.918345700732786</v>
      </c>
      <c r="H118" s="1000"/>
      <c r="I118" s="1000"/>
      <c r="J118" s="1000"/>
      <c r="K118" s="1000"/>
    </row>
    <row r="119" spans="1:11" ht="12.75" customHeight="1" x14ac:dyDescent="0.25">
      <c r="A119" s="995" t="s">
        <v>716</v>
      </c>
      <c r="B119" s="996" t="s">
        <v>1352</v>
      </c>
      <c r="C119" s="997" t="s">
        <v>1353</v>
      </c>
      <c r="D119" s="998">
        <v>4554</v>
      </c>
      <c r="E119" s="998">
        <v>3493</v>
      </c>
      <c r="F119" s="998">
        <v>3493</v>
      </c>
      <c r="G119" s="999">
        <v>100</v>
      </c>
      <c r="H119" s="1000"/>
      <c r="I119" s="1000"/>
      <c r="J119" s="1000"/>
      <c r="K119" s="1000"/>
    </row>
    <row r="120" spans="1:11" ht="12.75" customHeight="1" x14ac:dyDescent="0.25">
      <c r="A120" s="995" t="s">
        <v>716</v>
      </c>
      <c r="B120" s="996" t="s">
        <v>1354</v>
      </c>
      <c r="C120" s="997" t="s">
        <v>1355</v>
      </c>
      <c r="D120" s="998">
        <v>259</v>
      </c>
      <c r="E120" s="998">
        <v>628</v>
      </c>
      <c r="F120" s="998">
        <v>628</v>
      </c>
      <c r="G120" s="999">
        <v>100</v>
      </c>
      <c r="H120" s="1000"/>
      <c r="I120" s="1000"/>
      <c r="J120" s="1000"/>
      <c r="K120" s="1000"/>
    </row>
    <row r="121" spans="1:11" ht="24.75" customHeight="1" x14ac:dyDescent="0.25">
      <c r="A121" s="995" t="s">
        <v>716</v>
      </c>
      <c r="B121" s="996" t="s">
        <v>1356</v>
      </c>
      <c r="C121" s="997" t="s">
        <v>1357</v>
      </c>
      <c r="D121" s="998">
        <v>457387</v>
      </c>
      <c r="E121" s="998">
        <v>309969</v>
      </c>
      <c r="F121" s="998">
        <v>309969</v>
      </c>
      <c r="G121" s="999">
        <v>100</v>
      </c>
      <c r="H121" s="1000"/>
      <c r="I121" s="1000"/>
      <c r="J121" s="1000"/>
      <c r="K121" s="1000"/>
    </row>
    <row r="122" spans="1:11" ht="12.75" customHeight="1" x14ac:dyDescent="0.25">
      <c r="A122" s="995" t="s">
        <v>716</v>
      </c>
      <c r="B122" s="996" t="s">
        <v>1358</v>
      </c>
      <c r="C122" s="997" t="s">
        <v>1359</v>
      </c>
      <c r="D122" s="998">
        <v>575915</v>
      </c>
      <c r="E122" s="998">
        <v>188330</v>
      </c>
      <c r="F122" s="998">
        <v>188330</v>
      </c>
      <c r="G122" s="999">
        <v>100</v>
      </c>
      <c r="H122" s="1000"/>
      <c r="I122" s="1000"/>
      <c r="J122" s="1000"/>
      <c r="K122" s="1000"/>
    </row>
    <row r="123" spans="1:11" ht="12.75" customHeight="1" x14ac:dyDescent="0.25">
      <c r="A123" s="995" t="s">
        <v>716</v>
      </c>
      <c r="B123" s="996" t="s">
        <v>1252</v>
      </c>
      <c r="C123" s="997" t="s">
        <v>1253</v>
      </c>
      <c r="D123" s="998">
        <v>0</v>
      </c>
      <c r="E123" s="998">
        <v>500</v>
      </c>
      <c r="F123" s="998">
        <v>500</v>
      </c>
      <c r="G123" s="999">
        <v>100</v>
      </c>
      <c r="H123" s="1000"/>
      <c r="I123" s="1000"/>
      <c r="J123" s="1000"/>
      <c r="K123" s="1000"/>
    </row>
    <row r="124" spans="1:11" ht="12.75" customHeight="1" x14ac:dyDescent="0.25">
      <c r="A124" s="995" t="s">
        <v>716</v>
      </c>
      <c r="B124" s="996" t="s">
        <v>1256</v>
      </c>
      <c r="C124" s="997" t="s">
        <v>1257</v>
      </c>
      <c r="D124" s="998">
        <v>0</v>
      </c>
      <c r="E124" s="998">
        <v>128</v>
      </c>
      <c r="F124" s="998">
        <v>128</v>
      </c>
      <c r="G124" s="999">
        <v>100</v>
      </c>
      <c r="H124" s="1000"/>
      <c r="I124" s="1000"/>
      <c r="J124" s="1000"/>
      <c r="K124" s="1000"/>
    </row>
    <row r="125" spans="1:11" ht="12.75" customHeight="1" x14ac:dyDescent="0.25">
      <c r="A125" s="995" t="s">
        <v>716</v>
      </c>
      <c r="B125" s="996" t="s">
        <v>1243</v>
      </c>
      <c r="C125" s="997" t="s">
        <v>1244</v>
      </c>
      <c r="D125" s="998">
        <v>10493</v>
      </c>
      <c r="E125" s="998">
        <v>14438</v>
      </c>
      <c r="F125" s="998">
        <v>14219</v>
      </c>
      <c r="G125" s="999">
        <v>98.483169414046273</v>
      </c>
      <c r="H125" s="1000"/>
      <c r="I125" s="1000"/>
      <c r="J125" s="1000"/>
      <c r="K125" s="1000"/>
    </row>
    <row r="126" spans="1:11" ht="12.75" customHeight="1" x14ac:dyDescent="0.25">
      <c r="A126" s="995" t="s">
        <v>767</v>
      </c>
      <c r="B126" s="996" t="s">
        <v>1293</v>
      </c>
      <c r="C126" s="997" t="s">
        <v>1294</v>
      </c>
      <c r="D126" s="998">
        <v>5</v>
      </c>
      <c r="E126" s="998">
        <v>0</v>
      </c>
      <c r="F126" s="998">
        <v>0</v>
      </c>
      <c r="G126" s="999">
        <v>0</v>
      </c>
      <c r="H126" s="1000"/>
      <c r="I126" s="1000"/>
      <c r="J126" s="1000"/>
      <c r="K126" s="1000"/>
    </row>
    <row r="127" spans="1:11" ht="12.75" customHeight="1" x14ac:dyDescent="0.25">
      <c r="A127" s="995" t="s">
        <v>716</v>
      </c>
      <c r="B127" s="996" t="s">
        <v>1360</v>
      </c>
      <c r="C127" s="997" t="s">
        <v>1361</v>
      </c>
      <c r="D127" s="998">
        <v>58000</v>
      </c>
      <c r="E127" s="998">
        <v>60907</v>
      </c>
      <c r="F127" s="998">
        <v>60907</v>
      </c>
      <c r="G127" s="999">
        <v>100</v>
      </c>
      <c r="H127" s="1000"/>
      <c r="I127" s="1000"/>
      <c r="J127" s="1000"/>
      <c r="K127" s="1000"/>
    </row>
    <row r="128" spans="1:11" ht="12.75" customHeight="1" x14ac:dyDescent="0.25">
      <c r="A128" s="995" t="s">
        <v>716</v>
      </c>
      <c r="B128" s="996" t="s">
        <v>1362</v>
      </c>
      <c r="C128" s="997" t="s">
        <v>1363</v>
      </c>
      <c r="D128" s="998">
        <v>332558</v>
      </c>
      <c r="E128" s="998">
        <v>625162</v>
      </c>
      <c r="F128" s="998">
        <v>621386</v>
      </c>
      <c r="G128" s="999">
        <v>99.395996557692243</v>
      </c>
      <c r="H128" s="1000"/>
      <c r="I128" s="1000"/>
      <c r="J128" s="1000"/>
      <c r="K128" s="1000"/>
    </row>
    <row r="129" spans="1:11" ht="12.75" customHeight="1" x14ac:dyDescent="0.25">
      <c r="A129" s="995" t="s">
        <v>716</v>
      </c>
      <c r="B129" s="996" t="s">
        <v>1364</v>
      </c>
      <c r="C129" s="997" t="s">
        <v>1365</v>
      </c>
      <c r="D129" s="998">
        <v>6000</v>
      </c>
      <c r="E129" s="998">
        <v>11858</v>
      </c>
      <c r="F129" s="998">
        <v>11524</v>
      </c>
      <c r="G129" s="999">
        <v>97.183336144375104</v>
      </c>
      <c r="H129" s="1000"/>
      <c r="I129" s="1000"/>
      <c r="J129" s="1000"/>
      <c r="K129" s="1000"/>
    </row>
    <row r="130" spans="1:11" ht="12.75" customHeight="1" x14ac:dyDescent="0.25">
      <c r="A130" s="995" t="s">
        <v>716</v>
      </c>
      <c r="B130" s="996" t="s">
        <v>1281</v>
      </c>
      <c r="C130" s="997" t="s">
        <v>1282</v>
      </c>
      <c r="D130" s="998">
        <v>375</v>
      </c>
      <c r="E130" s="998">
        <v>375</v>
      </c>
      <c r="F130" s="998">
        <v>375</v>
      </c>
      <c r="G130" s="999">
        <v>100</v>
      </c>
      <c r="H130" s="1000"/>
      <c r="I130" s="1000"/>
      <c r="J130" s="1000"/>
      <c r="K130" s="1000"/>
    </row>
    <row r="131" spans="1:11" ht="12.75" customHeight="1" x14ac:dyDescent="0.25">
      <c r="A131" s="995" t="s">
        <v>716</v>
      </c>
      <c r="B131" s="996" t="s">
        <v>1283</v>
      </c>
      <c r="C131" s="997" t="s">
        <v>1284</v>
      </c>
      <c r="D131" s="998">
        <v>1494</v>
      </c>
      <c r="E131" s="998">
        <v>1494</v>
      </c>
      <c r="F131" s="998">
        <v>1494</v>
      </c>
      <c r="G131" s="999">
        <v>100</v>
      </c>
      <c r="H131" s="1000"/>
      <c r="I131" s="1000"/>
      <c r="J131" s="1000"/>
      <c r="K131" s="1000"/>
    </row>
    <row r="132" spans="1:11" ht="12.75" customHeight="1" x14ac:dyDescent="0.25">
      <c r="A132" s="995" t="s">
        <v>716</v>
      </c>
      <c r="B132" s="996" t="s">
        <v>1366</v>
      </c>
      <c r="C132" s="997" t="s">
        <v>1367</v>
      </c>
      <c r="D132" s="998">
        <v>595000</v>
      </c>
      <c r="E132" s="998">
        <v>851498</v>
      </c>
      <c r="F132" s="998">
        <v>851478</v>
      </c>
      <c r="G132" s="999">
        <v>99.997651198241215</v>
      </c>
      <c r="H132" s="1000"/>
      <c r="I132" s="1000"/>
      <c r="J132" s="1000"/>
      <c r="K132" s="1000"/>
    </row>
    <row r="133" spans="1:11" ht="12.75" customHeight="1" x14ac:dyDescent="0.25">
      <c r="A133" s="995" t="s">
        <v>716</v>
      </c>
      <c r="B133" s="996" t="s">
        <v>1368</v>
      </c>
      <c r="C133" s="997" t="s">
        <v>1248</v>
      </c>
      <c r="D133" s="998">
        <v>336678</v>
      </c>
      <c r="E133" s="998">
        <v>70529</v>
      </c>
      <c r="F133" s="998">
        <v>69439</v>
      </c>
      <c r="G133" s="999">
        <v>98.454536431822376</v>
      </c>
      <c r="H133" s="1000"/>
      <c r="I133" s="1000"/>
      <c r="J133" s="1000"/>
      <c r="K133" s="1000"/>
    </row>
    <row r="134" spans="1:11" ht="12.75" customHeight="1" x14ac:dyDescent="0.25">
      <c r="A134" s="995" t="s">
        <v>716</v>
      </c>
      <c r="B134" s="996" t="s">
        <v>1277</v>
      </c>
      <c r="C134" s="997" t="s">
        <v>1278</v>
      </c>
      <c r="D134" s="998">
        <v>792</v>
      </c>
      <c r="E134" s="998">
        <v>792</v>
      </c>
      <c r="F134" s="998">
        <v>792</v>
      </c>
      <c r="G134" s="999">
        <v>100</v>
      </c>
      <c r="H134" s="1000"/>
      <c r="I134" s="1000"/>
      <c r="J134" s="1000"/>
      <c r="K134" s="1000"/>
    </row>
    <row r="135" spans="1:11" ht="12.75" customHeight="1" x14ac:dyDescent="0.25">
      <c r="A135" s="995" t="s">
        <v>716</v>
      </c>
      <c r="B135" s="996" t="s">
        <v>1369</v>
      </c>
      <c r="C135" s="997" t="s">
        <v>1370</v>
      </c>
      <c r="D135" s="998">
        <v>53049</v>
      </c>
      <c r="E135" s="998">
        <v>143531</v>
      </c>
      <c r="F135" s="998">
        <v>87518</v>
      </c>
      <c r="G135" s="999">
        <v>60.974981014554352</v>
      </c>
      <c r="H135" s="1000"/>
      <c r="I135" s="1000"/>
      <c r="J135" s="1000"/>
      <c r="K135" s="1000"/>
    </row>
    <row r="136" spans="1:11" ht="12.75" customHeight="1" x14ac:dyDescent="0.25">
      <c r="A136" s="995" t="s">
        <v>716</v>
      </c>
      <c r="B136" s="996" t="s">
        <v>1371</v>
      </c>
      <c r="C136" s="997" t="s">
        <v>1372</v>
      </c>
      <c r="D136" s="998">
        <v>817227</v>
      </c>
      <c r="E136" s="998">
        <v>434952</v>
      </c>
      <c r="F136" s="998">
        <v>434952</v>
      </c>
      <c r="G136" s="999">
        <v>100</v>
      </c>
      <c r="H136" s="1000"/>
      <c r="I136" s="1000"/>
      <c r="J136" s="1000"/>
      <c r="K136" s="1000"/>
    </row>
    <row r="137" spans="1:11" ht="12.75" customHeight="1" x14ac:dyDescent="0.25">
      <c r="A137" s="995" t="s">
        <v>716</v>
      </c>
      <c r="B137" s="996" t="s">
        <v>1256</v>
      </c>
      <c r="C137" s="997" t="s">
        <v>1257</v>
      </c>
      <c r="D137" s="998">
        <v>0</v>
      </c>
      <c r="E137" s="998">
        <v>2216</v>
      </c>
      <c r="F137" s="998">
        <v>2216</v>
      </c>
      <c r="G137" s="999">
        <v>100</v>
      </c>
      <c r="H137" s="1000"/>
      <c r="I137" s="1000"/>
      <c r="J137" s="1000"/>
      <c r="K137" s="1000"/>
    </row>
    <row r="138" spans="1:11" ht="12.75" customHeight="1" x14ac:dyDescent="0.25">
      <c r="A138" s="995" t="s">
        <v>716</v>
      </c>
      <c r="B138" s="996" t="s">
        <v>1243</v>
      </c>
      <c r="C138" s="997" t="s">
        <v>1244</v>
      </c>
      <c r="D138" s="998">
        <v>11796</v>
      </c>
      <c r="E138" s="998">
        <v>9550</v>
      </c>
      <c r="F138" s="998">
        <v>9009</v>
      </c>
      <c r="G138" s="999">
        <v>94.33507853403141</v>
      </c>
      <c r="H138" s="1000"/>
      <c r="I138" s="1000"/>
      <c r="J138" s="1000"/>
      <c r="K138" s="1000"/>
    </row>
    <row r="139" spans="1:11" ht="12.75" customHeight="1" x14ac:dyDescent="0.25">
      <c r="A139" s="995" t="s">
        <v>768</v>
      </c>
      <c r="B139" s="996" t="s">
        <v>1283</v>
      </c>
      <c r="C139" s="997" t="s">
        <v>1284</v>
      </c>
      <c r="D139" s="998">
        <v>2</v>
      </c>
      <c r="E139" s="998">
        <v>2</v>
      </c>
      <c r="F139" s="998">
        <v>2</v>
      </c>
      <c r="G139" s="999">
        <v>100</v>
      </c>
      <c r="H139" s="1000"/>
      <c r="I139" s="1000"/>
      <c r="J139" s="1000"/>
      <c r="K139" s="1000"/>
    </row>
    <row r="140" spans="1:11" ht="12.75" customHeight="1" x14ac:dyDescent="0.25">
      <c r="A140" s="995" t="s">
        <v>716</v>
      </c>
      <c r="B140" s="996" t="s">
        <v>1373</v>
      </c>
      <c r="C140" s="997" t="s">
        <v>1374</v>
      </c>
      <c r="D140" s="998">
        <v>10341</v>
      </c>
      <c r="E140" s="998">
        <v>12075</v>
      </c>
      <c r="F140" s="998">
        <v>11750</v>
      </c>
      <c r="G140" s="999">
        <v>97.308488612836442</v>
      </c>
      <c r="H140" s="1000"/>
      <c r="I140" s="1000"/>
      <c r="J140" s="1000"/>
      <c r="K140" s="1000"/>
    </row>
    <row r="141" spans="1:11" ht="12.75" customHeight="1" x14ac:dyDescent="0.25">
      <c r="A141" s="995" t="s">
        <v>716</v>
      </c>
      <c r="B141" s="996" t="s">
        <v>1243</v>
      </c>
      <c r="C141" s="997" t="s">
        <v>1244</v>
      </c>
      <c r="D141" s="998">
        <v>10327</v>
      </c>
      <c r="E141" s="998">
        <v>10045</v>
      </c>
      <c r="F141" s="998">
        <v>9645</v>
      </c>
      <c r="G141" s="999">
        <v>96.017919362867104</v>
      </c>
      <c r="H141" s="1000"/>
      <c r="I141" s="1000"/>
      <c r="J141" s="1000"/>
      <c r="K141" s="1000"/>
    </row>
    <row r="142" spans="1:11" ht="12.75" customHeight="1" x14ac:dyDescent="0.25">
      <c r="A142" s="995" t="s">
        <v>769</v>
      </c>
      <c r="B142" s="996" t="s">
        <v>1375</v>
      </c>
      <c r="C142" s="997" t="s">
        <v>1376</v>
      </c>
      <c r="D142" s="998">
        <v>25671</v>
      </c>
      <c r="E142" s="998">
        <v>28284</v>
      </c>
      <c r="F142" s="998">
        <v>28280</v>
      </c>
      <c r="G142" s="999">
        <v>99.985857728751242</v>
      </c>
      <c r="H142" s="1000"/>
      <c r="I142" s="1000"/>
      <c r="J142" s="1000"/>
      <c r="K142" s="1000"/>
    </row>
    <row r="143" spans="1:11" ht="12.75" customHeight="1" x14ac:dyDescent="0.25">
      <c r="A143" s="995" t="s">
        <v>716</v>
      </c>
      <c r="B143" s="996" t="s">
        <v>1256</v>
      </c>
      <c r="C143" s="997" t="s">
        <v>1257</v>
      </c>
      <c r="D143" s="998">
        <v>0</v>
      </c>
      <c r="E143" s="998">
        <v>4947</v>
      </c>
      <c r="F143" s="998">
        <v>4947</v>
      </c>
      <c r="G143" s="999">
        <v>100</v>
      </c>
      <c r="H143" s="1000"/>
      <c r="I143" s="1000"/>
      <c r="J143" s="1000"/>
      <c r="K143" s="1000"/>
    </row>
    <row r="144" spans="1:11" ht="12.75" customHeight="1" x14ac:dyDescent="0.25">
      <c r="A144" s="995" t="s">
        <v>716</v>
      </c>
      <c r="B144" s="996" t="s">
        <v>1243</v>
      </c>
      <c r="C144" s="997" t="s">
        <v>1244</v>
      </c>
      <c r="D144" s="998">
        <v>9521</v>
      </c>
      <c r="E144" s="998">
        <v>10537</v>
      </c>
      <c r="F144" s="998">
        <v>10532</v>
      </c>
      <c r="G144" s="999">
        <v>99.952548163613926</v>
      </c>
      <c r="H144" s="1000"/>
      <c r="I144" s="1000"/>
      <c r="J144" s="1000"/>
      <c r="K144" s="1000"/>
    </row>
    <row r="145" spans="1:11" ht="12.75" customHeight="1" x14ac:dyDescent="0.25">
      <c r="A145" s="995" t="s">
        <v>770</v>
      </c>
      <c r="B145" s="996" t="s">
        <v>1377</v>
      </c>
      <c r="C145" s="997" t="s">
        <v>1378</v>
      </c>
      <c r="D145" s="998">
        <v>9831</v>
      </c>
      <c r="E145" s="998">
        <v>12352</v>
      </c>
      <c r="F145" s="998">
        <v>11301</v>
      </c>
      <c r="G145" s="999">
        <v>91.49125647668393</v>
      </c>
      <c r="H145" s="1000"/>
      <c r="I145" s="1000"/>
      <c r="J145" s="1000"/>
      <c r="K145" s="1000"/>
    </row>
    <row r="146" spans="1:11" ht="12.75" customHeight="1" x14ac:dyDescent="0.25">
      <c r="A146" s="995" t="s">
        <v>716</v>
      </c>
      <c r="B146" s="996" t="s">
        <v>1256</v>
      </c>
      <c r="C146" s="997" t="s">
        <v>1257</v>
      </c>
      <c r="D146" s="998">
        <v>0</v>
      </c>
      <c r="E146" s="998">
        <v>58</v>
      </c>
      <c r="F146" s="998">
        <v>58</v>
      </c>
      <c r="G146" s="999">
        <v>100</v>
      </c>
      <c r="H146" s="1000"/>
      <c r="I146" s="1000"/>
      <c r="J146" s="1000"/>
      <c r="K146" s="1000"/>
    </row>
    <row r="147" spans="1:11" ht="12.75" customHeight="1" x14ac:dyDescent="0.25">
      <c r="A147" s="995" t="s">
        <v>716</v>
      </c>
      <c r="B147" s="996" t="s">
        <v>1243</v>
      </c>
      <c r="C147" s="997" t="s">
        <v>1244</v>
      </c>
      <c r="D147" s="998">
        <v>1017</v>
      </c>
      <c r="E147" s="998">
        <v>2356</v>
      </c>
      <c r="F147" s="998">
        <v>2074</v>
      </c>
      <c r="G147" s="999">
        <v>88.030560271646863</v>
      </c>
      <c r="H147" s="1000"/>
      <c r="I147" s="1000"/>
      <c r="J147" s="1000"/>
      <c r="K147" s="1000"/>
    </row>
    <row r="148" spans="1:11" ht="12.75" customHeight="1" x14ac:dyDescent="0.25">
      <c r="A148" s="995" t="s">
        <v>1379</v>
      </c>
      <c r="B148" s="996" t="s">
        <v>1380</v>
      </c>
      <c r="C148" s="997" t="s">
        <v>1381</v>
      </c>
      <c r="D148" s="998">
        <v>4990</v>
      </c>
      <c r="E148" s="998">
        <v>5166</v>
      </c>
      <c r="F148" s="998">
        <v>5166</v>
      </c>
      <c r="G148" s="999">
        <v>100</v>
      </c>
      <c r="H148" s="1000"/>
      <c r="I148" s="1000"/>
      <c r="J148" s="1000"/>
      <c r="K148" s="1000"/>
    </row>
    <row r="149" spans="1:11" ht="12.75" customHeight="1" x14ac:dyDescent="0.25">
      <c r="A149" s="995" t="s">
        <v>716</v>
      </c>
      <c r="B149" s="996" t="s">
        <v>1256</v>
      </c>
      <c r="C149" s="997" t="s">
        <v>1257</v>
      </c>
      <c r="D149" s="998">
        <v>0</v>
      </c>
      <c r="E149" s="998">
        <v>10</v>
      </c>
      <c r="F149" s="998">
        <v>10</v>
      </c>
      <c r="G149" s="999">
        <v>100</v>
      </c>
      <c r="H149" s="1000"/>
      <c r="I149" s="1000"/>
      <c r="J149" s="1000"/>
      <c r="K149" s="1000"/>
    </row>
    <row r="150" spans="1:11" ht="12.75" customHeight="1" x14ac:dyDescent="0.25">
      <c r="A150" s="995" t="s">
        <v>716</v>
      </c>
      <c r="B150" s="996" t="s">
        <v>1243</v>
      </c>
      <c r="C150" s="997" t="s">
        <v>1244</v>
      </c>
      <c r="D150" s="998">
        <v>55</v>
      </c>
      <c r="E150" s="998">
        <v>98</v>
      </c>
      <c r="F150" s="998">
        <v>98</v>
      </c>
      <c r="G150" s="999">
        <v>100</v>
      </c>
      <c r="H150" s="1000"/>
      <c r="I150" s="1000"/>
      <c r="J150" s="1000"/>
      <c r="K150" s="1000"/>
    </row>
    <row r="151" spans="1:11" ht="12.75" customHeight="1" x14ac:dyDescent="0.25">
      <c r="A151" s="995" t="s">
        <v>772</v>
      </c>
      <c r="B151" s="996" t="s">
        <v>1283</v>
      </c>
      <c r="C151" s="997" t="s">
        <v>1284</v>
      </c>
      <c r="D151" s="998">
        <v>0</v>
      </c>
      <c r="E151" s="998">
        <v>0</v>
      </c>
      <c r="F151" s="998">
        <v>0</v>
      </c>
      <c r="G151" s="999">
        <v>0</v>
      </c>
      <c r="H151" s="1000"/>
      <c r="I151" s="1000"/>
      <c r="J151" s="1000"/>
      <c r="K151" s="1000"/>
    </row>
    <row r="152" spans="1:11" ht="12.75" customHeight="1" x14ac:dyDescent="0.25">
      <c r="A152" s="995" t="s">
        <v>716</v>
      </c>
      <c r="B152" s="996" t="s">
        <v>1382</v>
      </c>
      <c r="C152" s="997" t="s">
        <v>1383</v>
      </c>
      <c r="D152" s="998">
        <v>9513</v>
      </c>
      <c r="E152" s="998">
        <v>8650</v>
      </c>
      <c r="F152" s="998">
        <v>8505</v>
      </c>
      <c r="G152" s="999">
        <v>98.323699421965316</v>
      </c>
      <c r="H152" s="1000"/>
      <c r="I152" s="1000"/>
      <c r="J152" s="1000"/>
      <c r="K152" s="1000"/>
    </row>
    <row r="153" spans="1:11" ht="12.75" customHeight="1" x14ac:dyDescent="0.25">
      <c r="A153" s="995" t="s">
        <v>716</v>
      </c>
      <c r="B153" s="996" t="s">
        <v>1277</v>
      </c>
      <c r="C153" s="997" t="s">
        <v>1384</v>
      </c>
      <c r="D153" s="998">
        <v>650</v>
      </c>
      <c r="E153" s="998">
        <v>176</v>
      </c>
      <c r="F153" s="998">
        <v>176</v>
      </c>
      <c r="G153" s="999">
        <v>100</v>
      </c>
      <c r="H153" s="1000"/>
      <c r="I153" s="1000"/>
      <c r="J153" s="1000"/>
      <c r="K153" s="1000"/>
    </row>
    <row r="154" spans="1:11" ht="12.75" customHeight="1" x14ac:dyDescent="0.25">
      <c r="A154" s="995" t="s">
        <v>716</v>
      </c>
      <c r="B154" s="996" t="s">
        <v>1243</v>
      </c>
      <c r="C154" s="997" t="s">
        <v>1244</v>
      </c>
      <c r="D154" s="998">
        <v>728</v>
      </c>
      <c r="E154" s="998">
        <v>417</v>
      </c>
      <c r="F154" s="998">
        <v>384</v>
      </c>
      <c r="G154" s="999">
        <v>92.086330935251809</v>
      </c>
      <c r="H154" s="1000"/>
      <c r="I154" s="1000"/>
      <c r="J154" s="1000"/>
      <c r="K154" s="1000"/>
    </row>
    <row r="155" spans="1:11" ht="12.75" customHeight="1" x14ac:dyDescent="0.25">
      <c r="A155" s="995" t="s">
        <v>773</v>
      </c>
      <c r="B155" s="996" t="s">
        <v>1385</v>
      </c>
      <c r="C155" s="997" t="s">
        <v>1386</v>
      </c>
      <c r="D155" s="998">
        <v>3391</v>
      </c>
      <c r="E155" s="998">
        <v>4015</v>
      </c>
      <c r="F155" s="998">
        <v>3969</v>
      </c>
      <c r="G155" s="999">
        <v>98.854296388542963</v>
      </c>
      <c r="H155" s="1000"/>
      <c r="I155" s="1000"/>
      <c r="J155" s="1000"/>
      <c r="K155" s="1000"/>
    </row>
    <row r="156" spans="1:11" ht="12.75" customHeight="1" x14ac:dyDescent="0.25">
      <c r="A156" s="995" t="s">
        <v>716</v>
      </c>
      <c r="B156" s="996" t="s">
        <v>1277</v>
      </c>
      <c r="C156" s="997" t="s">
        <v>1278</v>
      </c>
      <c r="D156" s="998">
        <v>135</v>
      </c>
      <c r="E156" s="998">
        <v>133</v>
      </c>
      <c r="F156" s="998">
        <v>133</v>
      </c>
      <c r="G156" s="999">
        <v>100</v>
      </c>
      <c r="H156" s="1000"/>
      <c r="I156" s="1000"/>
      <c r="J156" s="1000"/>
      <c r="K156" s="1000"/>
    </row>
    <row r="157" spans="1:11" ht="12.75" customHeight="1" x14ac:dyDescent="0.25">
      <c r="A157" s="995" t="s">
        <v>716</v>
      </c>
      <c r="B157" s="996" t="s">
        <v>1256</v>
      </c>
      <c r="C157" s="997" t="s">
        <v>1257</v>
      </c>
      <c r="D157" s="998">
        <v>0</v>
      </c>
      <c r="E157" s="998">
        <v>1135</v>
      </c>
      <c r="F157" s="998">
        <v>1135</v>
      </c>
      <c r="G157" s="999">
        <v>100</v>
      </c>
      <c r="H157" s="1000"/>
      <c r="I157" s="1000"/>
      <c r="J157" s="1000"/>
      <c r="K157" s="1000"/>
    </row>
    <row r="158" spans="1:11" ht="12.75" customHeight="1" x14ac:dyDescent="0.25">
      <c r="A158" s="995" t="s">
        <v>716</v>
      </c>
      <c r="B158" s="996" t="s">
        <v>1243</v>
      </c>
      <c r="C158" s="997" t="s">
        <v>1244</v>
      </c>
      <c r="D158" s="998">
        <v>363</v>
      </c>
      <c r="E158" s="998">
        <v>813</v>
      </c>
      <c r="F158" s="998">
        <v>813</v>
      </c>
      <c r="G158" s="999">
        <v>100</v>
      </c>
      <c r="H158" s="1000"/>
      <c r="I158" s="1000"/>
      <c r="J158" s="1000"/>
      <c r="K158" s="1000"/>
    </row>
    <row r="159" spans="1:11" ht="25.5" customHeight="1" x14ac:dyDescent="0.25">
      <c r="A159" s="995" t="s">
        <v>774</v>
      </c>
      <c r="B159" s="996" t="s">
        <v>1387</v>
      </c>
      <c r="C159" s="997" t="s">
        <v>1388</v>
      </c>
      <c r="D159" s="998">
        <v>7203</v>
      </c>
      <c r="E159" s="998">
        <v>8258</v>
      </c>
      <c r="F159" s="998">
        <v>8247</v>
      </c>
      <c r="G159" s="999">
        <v>99.866795834342454</v>
      </c>
      <c r="H159" s="1000"/>
      <c r="I159" s="1000"/>
      <c r="J159" s="1000"/>
      <c r="K159" s="1000"/>
    </row>
    <row r="160" spans="1:11" ht="12.75" customHeight="1" x14ac:dyDescent="0.25">
      <c r="A160" s="995" t="s">
        <v>716</v>
      </c>
      <c r="B160" s="996" t="s">
        <v>1277</v>
      </c>
      <c r="C160" s="997" t="s">
        <v>1278</v>
      </c>
      <c r="D160" s="998">
        <v>82</v>
      </c>
      <c r="E160" s="998">
        <v>83</v>
      </c>
      <c r="F160" s="998">
        <v>83</v>
      </c>
      <c r="G160" s="999">
        <v>100</v>
      </c>
      <c r="H160" s="1000"/>
      <c r="I160" s="1000"/>
      <c r="J160" s="1000"/>
      <c r="K160" s="1000"/>
    </row>
    <row r="161" spans="1:11" ht="12.75" customHeight="1" x14ac:dyDescent="0.25">
      <c r="A161" s="995" t="s">
        <v>716</v>
      </c>
      <c r="B161" s="996" t="s">
        <v>1256</v>
      </c>
      <c r="C161" s="997" t="s">
        <v>1257</v>
      </c>
      <c r="D161" s="998">
        <v>0</v>
      </c>
      <c r="E161" s="998">
        <v>20</v>
      </c>
      <c r="F161" s="998">
        <v>20</v>
      </c>
      <c r="G161" s="999">
        <v>100</v>
      </c>
      <c r="H161" s="1000"/>
      <c r="I161" s="1000"/>
      <c r="J161" s="1000"/>
      <c r="K161" s="1000"/>
    </row>
    <row r="162" spans="1:11" ht="12.75" customHeight="1" x14ac:dyDescent="0.25">
      <c r="A162" s="995" t="s">
        <v>716</v>
      </c>
      <c r="B162" s="996" t="s">
        <v>1243</v>
      </c>
      <c r="C162" s="997" t="s">
        <v>1244</v>
      </c>
      <c r="D162" s="998">
        <v>224</v>
      </c>
      <c r="E162" s="998">
        <v>385</v>
      </c>
      <c r="F162" s="998">
        <v>383</v>
      </c>
      <c r="G162" s="999">
        <v>99.480519480519476</v>
      </c>
      <c r="H162" s="1000"/>
      <c r="I162" s="1000"/>
      <c r="J162" s="1000"/>
      <c r="K162" s="1000"/>
    </row>
    <row r="163" spans="1:11" ht="12.75" customHeight="1" x14ac:dyDescent="0.25">
      <c r="A163" s="995" t="s">
        <v>775</v>
      </c>
      <c r="B163" s="996" t="s">
        <v>1389</v>
      </c>
      <c r="C163" s="997" t="s">
        <v>1390</v>
      </c>
      <c r="D163" s="998">
        <v>2859</v>
      </c>
      <c r="E163" s="998">
        <v>3240</v>
      </c>
      <c r="F163" s="998">
        <v>3240</v>
      </c>
      <c r="G163" s="999">
        <v>100</v>
      </c>
      <c r="H163" s="1000"/>
      <c r="I163" s="1000"/>
      <c r="J163" s="1000"/>
      <c r="K163" s="1000"/>
    </row>
    <row r="164" spans="1:11" ht="12.75" customHeight="1" x14ac:dyDescent="0.25">
      <c r="A164" s="995" t="s">
        <v>716</v>
      </c>
      <c r="B164" s="996" t="s">
        <v>1243</v>
      </c>
      <c r="C164" s="997" t="s">
        <v>1244</v>
      </c>
      <c r="D164" s="998">
        <v>95</v>
      </c>
      <c r="E164" s="998">
        <v>138</v>
      </c>
      <c r="F164" s="998">
        <v>132</v>
      </c>
      <c r="G164" s="999">
        <v>95.652173913043484</v>
      </c>
      <c r="H164" s="1000"/>
      <c r="I164" s="1000"/>
      <c r="J164" s="1000"/>
      <c r="K164" s="1000"/>
    </row>
    <row r="165" spans="1:11" ht="12.75" customHeight="1" x14ac:dyDescent="0.25">
      <c r="A165" s="995" t="s">
        <v>776</v>
      </c>
      <c r="B165" s="996" t="s">
        <v>1391</v>
      </c>
      <c r="C165" s="997" t="s">
        <v>1392</v>
      </c>
      <c r="D165" s="998">
        <v>12658</v>
      </c>
      <c r="E165" s="998">
        <v>14309</v>
      </c>
      <c r="F165" s="998">
        <v>13734</v>
      </c>
      <c r="G165" s="999">
        <v>95.98155007338039</v>
      </c>
      <c r="H165" s="1000"/>
      <c r="I165" s="1000"/>
      <c r="J165" s="1000"/>
      <c r="K165" s="1000"/>
    </row>
    <row r="166" spans="1:11" ht="12.75" customHeight="1" x14ac:dyDescent="0.25">
      <c r="A166" s="995" t="s">
        <v>716</v>
      </c>
      <c r="B166" s="996" t="s">
        <v>1243</v>
      </c>
      <c r="C166" s="997" t="s">
        <v>1244</v>
      </c>
      <c r="D166" s="998">
        <v>186</v>
      </c>
      <c r="E166" s="998">
        <v>166</v>
      </c>
      <c r="F166" s="998">
        <v>151</v>
      </c>
      <c r="G166" s="999">
        <v>90.963855421686745</v>
      </c>
      <c r="H166" s="1000"/>
      <c r="I166" s="1000"/>
      <c r="J166" s="1000"/>
      <c r="K166" s="1000"/>
    </row>
    <row r="167" spans="1:11" ht="12.75" customHeight="1" x14ac:dyDescent="0.25">
      <c r="A167" s="995" t="s">
        <v>777</v>
      </c>
      <c r="B167" s="996" t="s">
        <v>1281</v>
      </c>
      <c r="C167" s="997" t="s">
        <v>1282</v>
      </c>
      <c r="D167" s="998">
        <v>2180</v>
      </c>
      <c r="E167" s="998">
        <v>2446</v>
      </c>
      <c r="F167" s="998">
        <v>2181</v>
      </c>
      <c r="G167" s="999">
        <v>89.165985282093217</v>
      </c>
      <c r="H167" s="1000"/>
      <c r="I167" s="1000"/>
      <c r="J167" s="1000"/>
      <c r="K167" s="1000"/>
    </row>
    <row r="168" spans="1:11" ht="12.75" customHeight="1" x14ac:dyDescent="0.25">
      <c r="A168" s="995" t="s">
        <v>716</v>
      </c>
      <c r="B168" s="996" t="s">
        <v>1283</v>
      </c>
      <c r="C168" s="997" t="s">
        <v>1284</v>
      </c>
      <c r="D168" s="998">
        <v>590</v>
      </c>
      <c r="E168" s="998">
        <v>399</v>
      </c>
      <c r="F168" s="998">
        <v>346</v>
      </c>
      <c r="G168" s="999">
        <v>86.716791979949875</v>
      </c>
      <c r="H168" s="1000"/>
      <c r="I168" s="1000"/>
      <c r="J168" s="1000"/>
      <c r="K168" s="1000"/>
    </row>
    <row r="169" spans="1:11" ht="12.75" customHeight="1" x14ac:dyDescent="0.25">
      <c r="A169" s="995" t="s">
        <v>716</v>
      </c>
      <c r="B169" s="996" t="s">
        <v>1393</v>
      </c>
      <c r="C169" s="997" t="s">
        <v>1394</v>
      </c>
      <c r="D169" s="998">
        <v>5462</v>
      </c>
      <c r="E169" s="998">
        <v>58598</v>
      </c>
      <c r="F169" s="998">
        <v>15081</v>
      </c>
      <c r="G169" s="999">
        <v>25.736373255059902</v>
      </c>
      <c r="H169" s="1000"/>
      <c r="I169" s="1000"/>
      <c r="J169" s="1000"/>
      <c r="K169" s="1000"/>
    </row>
    <row r="170" spans="1:11" ht="12.75" customHeight="1" x14ac:dyDescent="0.25">
      <c r="A170" s="995" t="s">
        <v>716</v>
      </c>
      <c r="B170" s="996" t="s">
        <v>1243</v>
      </c>
      <c r="C170" s="997" t="s">
        <v>1244</v>
      </c>
      <c r="D170" s="998">
        <v>315</v>
      </c>
      <c r="E170" s="998">
        <v>398</v>
      </c>
      <c r="F170" s="998">
        <v>284</v>
      </c>
      <c r="G170" s="999">
        <v>71.356783919597987</v>
      </c>
      <c r="H170" s="1000"/>
      <c r="I170" s="1000"/>
      <c r="J170" s="1000"/>
      <c r="K170" s="1000"/>
    </row>
    <row r="171" spans="1:11" ht="12.75" customHeight="1" x14ac:dyDescent="0.25">
      <c r="A171" s="995" t="s">
        <v>778</v>
      </c>
      <c r="B171" s="996" t="s">
        <v>1395</v>
      </c>
      <c r="C171" s="997" t="s">
        <v>1396</v>
      </c>
      <c r="D171" s="998">
        <v>1712</v>
      </c>
      <c r="E171" s="998">
        <v>1743</v>
      </c>
      <c r="F171" s="998">
        <v>1591</v>
      </c>
      <c r="G171" s="999">
        <v>91.2794033275961</v>
      </c>
      <c r="H171" s="1000"/>
      <c r="I171" s="1000"/>
      <c r="J171" s="1000"/>
      <c r="K171" s="1000"/>
    </row>
    <row r="172" spans="1:11" ht="12.75" customHeight="1" x14ac:dyDescent="0.25">
      <c r="A172" s="995" t="s">
        <v>716</v>
      </c>
      <c r="B172" s="996" t="s">
        <v>1397</v>
      </c>
      <c r="C172" s="997" t="s">
        <v>1398</v>
      </c>
      <c r="D172" s="998">
        <v>1089976</v>
      </c>
      <c r="E172" s="998">
        <v>1089976</v>
      </c>
      <c r="F172" s="998">
        <v>1059331</v>
      </c>
      <c r="G172" s="999">
        <v>97.188470204848542</v>
      </c>
      <c r="H172" s="1000"/>
      <c r="I172" s="1000"/>
      <c r="J172" s="1000"/>
      <c r="K172" s="1000"/>
    </row>
    <row r="173" spans="1:11" ht="12.75" customHeight="1" x14ac:dyDescent="0.25">
      <c r="A173" s="995" t="s">
        <v>716</v>
      </c>
      <c r="B173" s="996" t="s">
        <v>1399</v>
      </c>
      <c r="C173" s="997" t="s">
        <v>1400</v>
      </c>
      <c r="D173" s="998">
        <v>1704</v>
      </c>
      <c r="E173" s="998">
        <v>1761</v>
      </c>
      <c r="F173" s="998">
        <v>1759</v>
      </c>
      <c r="G173" s="999">
        <v>99.886428165814877</v>
      </c>
      <c r="H173" s="1000"/>
      <c r="I173" s="1000"/>
      <c r="J173" s="1000"/>
      <c r="K173" s="1000"/>
    </row>
    <row r="174" spans="1:11" ht="12.75" customHeight="1" x14ac:dyDescent="0.25">
      <c r="A174" s="995" t="s">
        <v>716</v>
      </c>
      <c r="B174" s="996" t="s">
        <v>1256</v>
      </c>
      <c r="C174" s="997" t="s">
        <v>1257</v>
      </c>
      <c r="D174" s="998">
        <v>0</v>
      </c>
      <c r="E174" s="998">
        <v>589</v>
      </c>
      <c r="F174" s="998">
        <v>589</v>
      </c>
      <c r="G174" s="999">
        <v>100</v>
      </c>
      <c r="H174" s="1000"/>
      <c r="I174" s="1000"/>
      <c r="J174" s="1000"/>
      <c r="K174" s="1000"/>
    </row>
    <row r="175" spans="1:11" ht="12.75" customHeight="1" x14ac:dyDescent="0.25">
      <c r="A175" s="995" t="s">
        <v>716</v>
      </c>
      <c r="B175" s="996" t="s">
        <v>1243</v>
      </c>
      <c r="C175" s="997" t="s">
        <v>1244</v>
      </c>
      <c r="D175" s="998">
        <v>105</v>
      </c>
      <c r="E175" s="998">
        <v>316</v>
      </c>
      <c r="F175" s="998">
        <v>227</v>
      </c>
      <c r="G175" s="999">
        <v>71.835443037974684</v>
      </c>
      <c r="H175" s="1000"/>
      <c r="I175" s="1000"/>
      <c r="J175" s="1000"/>
      <c r="K175" s="1000"/>
    </row>
    <row r="176" spans="1:11" ht="12.75" customHeight="1" x14ac:dyDescent="0.25">
      <c r="A176" s="995" t="s">
        <v>716</v>
      </c>
      <c r="B176" s="996" t="s">
        <v>1401</v>
      </c>
      <c r="C176" s="997" t="s">
        <v>1402</v>
      </c>
      <c r="D176" s="998">
        <v>874</v>
      </c>
      <c r="E176" s="998">
        <v>2040</v>
      </c>
      <c r="F176" s="998">
        <v>1847</v>
      </c>
      <c r="G176" s="999">
        <v>90.539215686274517</v>
      </c>
      <c r="H176" s="1000"/>
      <c r="I176" s="1000"/>
      <c r="J176" s="1000"/>
      <c r="K176" s="1000"/>
    </row>
    <row r="177" spans="1:11" ht="12.75" customHeight="1" x14ac:dyDescent="0.25">
      <c r="A177" s="995" t="s">
        <v>716</v>
      </c>
      <c r="B177" s="996" t="s">
        <v>1249</v>
      </c>
      <c r="C177" s="997" t="s">
        <v>1250</v>
      </c>
      <c r="D177" s="998">
        <v>5357861</v>
      </c>
      <c r="E177" s="998">
        <v>2139444</v>
      </c>
      <c r="F177" s="998">
        <v>2089474</v>
      </c>
      <c r="G177" s="999">
        <v>97.664346437672592</v>
      </c>
      <c r="H177" s="1000"/>
      <c r="I177" s="1000"/>
      <c r="J177" s="1000"/>
      <c r="K177" s="1000"/>
    </row>
    <row r="178" spans="1:11" ht="24.75" customHeight="1" x14ac:dyDescent="0.25">
      <c r="A178" s="995" t="s">
        <v>785</v>
      </c>
      <c r="B178" s="996" t="s">
        <v>1403</v>
      </c>
      <c r="C178" s="997" t="s">
        <v>1404</v>
      </c>
      <c r="D178" s="998">
        <v>83170</v>
      </c>
      <c r="E178" s="998">
        <v>105674</v>
      </c>
      <c r="F178" s="998">
        <v>105527</v>
      </c>
      <c r="G178" s="999">
        <v>99.860892934875181</v>
      </c>
      <c r="H178" s="1000"/>
      <c r="I178" s="1000"/>
      <c r="J178" s="1000"/>
      <c r="K178" s="1000"/>
    </row>
    <row r="179" spans="1:11" ht="12.75" customHeight="1" x14ac:dyDescent="0.25">
      <c r="A179" s="995" t="s">
        <v>716</v>
      </c>
      <c r="B179" s="996" t="s">
        <v>1243</v>
      </c>
      <c r="C179" s="997" t="s">
        <v>1244</v>
      </c>
      <c r="D179" s="998">
        <v>1842</v>
      </c>
      <c r="E179" s="998">
        <v>1842</v>
      </c>
      <c r="F179" s="998">
        <v>1842</v>
      </c>
      <c r="G179" s="999">
        <v>100</v>
      </c>
      <c r="H179" s="1000"/>
      <c r="I179" s="1000"/>
      <c r="J179" s="1000"/>
      <c r="K179" s="1000"/>
    </row>
    <row r="180" spans="1:11" ht="12.75" customHeight="1" x14ac:dyDescent="0.25">
      <c r="A180" s="995" t="s">
        <v>786</v>
      </c>
      <c r="B180" s="996" t="s">
        <v>1405</v>
      </c>
      <c r="C180" s="997" t="s">
        <v>1406</v>
      </c>
      <c r="D180" s="998">
        <v>2145</v>
      </c>
      <c r="E180" s="998">
        <v>2353</v>
      </c>
      <c r="F180" s="998">
        <v>2258</v>
      </c>
      <c r="G180" s="999">
        <v>95.962600934976621</v>
      </c>
      <c r="H180" s="1000"/>
      <c r="I180" s="1000"/>
      <c r="J180" s="1000"/>
      <c r="K180" s="1000"/>
    </row>
    <row r="181" spans="1:11" ht="12.75" customHeight="1" x14ac:dyDescent="0.25">
      <c r="A181" s="995" t="s">
        <v>716</v>
      </c>
      <c r="B181" s="996" t="s">
        <v>1243</v>
      </c>
      <c r="C181" s="997" t="s">
        <v>1244</v>
      </c>
      <c r="D181" s="998">
        <v>80</v>
      </c>
      <c r="E181" s="998">
        <v>114</v>
      </c>
      <c r="F181" s="998">
        <v>103</v>
      </c>
      <c r="G181" s="999">
        <v>90.350877192982466</v>
      </c>
      <c r="H181" s="1000"/>
      <c r="I181" s="1000"/>
      <c r="J181" s="1000"/>
      <c r="K181" s="1000"/>
    </row>
    <row r="182" spans="1:11" ht="12.75" customHeight="1" x14ac:dyDescent="0.25">
      <c r="A182" s="995" t="s">
        <v>787</v>
      </c>
      <c r="B182" s="996" t="s">
        <v>1243</v>
      </c>
      <c r="C182" s="997" t="s">
        <v>1244</v>
      </c>
      <c r="D182" s="998">
        <v>0</v>
      </c>
      <c r="E182" s="998">
        <v>1092</v>
      </c>
      <c r="F182" s="998">
        <v>1017</v>
      </c>
      <c r="G182" s="999">
        <v>93.131868131868131</v>
      </c>
      <c r="H182" s="1000"/>
      <c r="I182" s="1000"/>
      <c r="J182" s="1000"/>
      <c r="K182" s="1000"/>
    </row>
    <row r="183" spans="1:11" ht="12.75" customHeight="1" x14ac:dyDescent="0.25">
      <c r="A183" s="995" t="s">
        <v>716</v>
      </c>
      <c r="B183" s="996" t="s">
        <v>1407</v>
      </c>
      <c r="C183" s="997" t="s">
        <v>1408</v>
      </c>
      <c r="D183" s="998">
        <v>5567</v>
      </c>
      <c r="E183" s="998">
        <v>6451</v>
      </c>
      <c r="F183" s="998">
        <v>6106</v>
      </c>
      <c r="G183" s="999">
        <v>94.651991939234222</v>
      </c>
      <c r="H183" s="1000"/>
      <c r="I183" s="1000"/>
      <c r="J183" s="1000"/>
      <c r="K183" s="1000"/>
    </row>
    <row r="184" spans="1:11" ht="12.75" customHeight="1" x14ac:dyDescent="0.25">
      <c r="A184" s="995" t="s">
        <v>788</v>
      </c>
      <c r="B184" s="996" t="s">
        <v>1243</v>
      </c>
      <c r="C184" s="997" t="s">
        <v>1244</v>
      </c>
      <c r="D184" s="998">
        <v>0</v>
      </c>
      <c r="E184" s="998">
        <v>288</v>
      </c>
      <c r="F184" s="998">
        <v>265</v>
      </c>
      <c r="G184" s="999">
        <v>92.013888888888886</v>
      </c>
      <c r="H184" s="1000"/>
      <c r="I184" s="1000"/>
      <c r="J184" s="1000"/>
      <c r="K184" s="1000"/>
    </row>
    <row r="185" spans="1:11" ht="12.75" customHeight="1" x14ac:dyDescent="0.25">
      <c r="A185" s="995" t="s">
        <v>716</v>
      </c>
      <c r="B185" s="996" t="s">
        <v>1409</v>
      </c>
      <c r="C185" s="997" t="s">
        <v>1248</v>
      </c>
      <c r="D185" s="998">
        <v>0</v>
      </c>
      <c r="E185" s="998">
        <v>10660</v>
      </c>
      <c r="F185" s="998">
        <v>8985</v>
      </c>
      <c r="G185" s="999">
        <v>84.28705440900562</v>
      </c>
      <c r="H185" s="1000"/>
      <c r="I185" s="1000"/>
      <c r="J185" s="1000"/>
      <c r="K185" s="1000"/>
    </row>
    <row r="186" spans="1:11" ht="12.75" customHeight="1" thickBot="1" x14ac:dyDescent="0.3">
      <c r="A186" s="1002" t="s">
        <v>900</v>
      </c>
      <c r="B186" s="1003"/>
      <c r="C186" s="1002"/>
      <c r="D186" s="1004">
        <v>26945417</v>
      </c>
      <c r="E186" s="1004">
        <v>23995099</v>
      </c>
      <c r="F186" s="1004">
        <v>23554555</v>
      </c>
      <c r="G186" s="1005">
        <v>98.164025078621265</v>
      </c>
      <c r="H186" s="1000"/>
      <c r="I186" s="1000"/>
      <c r="J186" s="1000"/>
      <c r="K186" s="1000"/>
    </row>
    <row r="187" spans="1:11" ht="13.8" thickTop="1" x14ac:dyDescent="0.25">
      <c r="A187" s="1006"/>
      <c r="B187" s="1000"/>
      <c r="C187" s="1007"/>
      <c r="E187" s="1000"/>
      <c r="F187" s="1000"/>
      <c r="G187" s="1000"/>
      <c r="H187" s="1000"/>
      <c r="I187" s="1000"/>
      <c r="J187" s="1000"/>
      <c r="K187" s="1000"/>
    </row>
    <row r="188" spans="1:11" x14ac:dyDescent="0.25">
      <c r="A188" s="1007"/>
      <c r="B188" s="1000"/>
      <c r="C188" s="1007"/>
      <c r="D188" s="1000"/>
      <c r="E188" s="1000"/>
      <c r="F188" s="1000"/>
      <c r="G188" s="1000"/>
      <c r="H188" s="1000"/>
      <c r="I188" s="1000"/>
      <c r="J188" s="1000"/>
      <c r="K188" s="1000"/>
    </row>
    <row r="189" spans="1:11" x14ac:dyDescent="0.25">
      <c r="A189" s="1007"/>
      <c r="B189" s="1000"/>
      <c r="C189" s="1007"/>
      <c r="D189" s="1000"/>
      <c r="E189" s="1000"/>
      <c r="F189" s="1000"/>
      <c r="G189" s="1000"/>
      <c r="H189" s="1000"/>
      <c r="I189" s="1000"/>
      <c r="J189" s="1000"/>
      <c r="K189" s="1000"/>
    </row>
    <row r="190" spans="1:11" x14ac:dyDescent="0.25">
      <c r="A190" s="1007"/>
      <c r="B190" s="1000"/>
      <c r="C190" s="1007"/>
      <c r="D190" s="1000"/>
      <c r="E190" s="1000"/>
      <c r="F190" s="1000"/>
      <c r="G190" s="1000"/>
      <c r="H190" s="1000"/>
      <c r="I190" s="1000"/>
      <c r="J190" s="1000"/>
      <c r="K190" s="1000"/>
    </row>
    <row r="191" spans="1:11" x14ac:dyDescent="0.25">
      <c r="A191" s="1007"/>
      <c r="B191" s="1000"/>
      <c r="C191" s="1007"/>
      <c r="D191" s="1000"/>
      <c r="E191" s="1000"/>
      <c r="F191" s="1000"/>
      <c r="G191" s="1000"/>
      <c r="H191" s="1000"/>
      <c r="I191" s="1000"/>
      <c r="J191" s="1000"/>
      <c r="K191" s="1000"/>
    </row>
    <row r="192" spans="1:11" x14ac:dyDescent="0.25">
      <c r="A192" s="1007"/>
      <c r="B192" s="1000"/>
      <c r="C192" s="1007"/>
      <c r="D192" s="1000"/>
      <c r="E192" s="1000"/>
      <c r="F192" s="1000"/>
      <c r="G192" s="1000"/>
      <c r="H192" s="1000"/>
      <c r="I192" s="1000"/>
      <c r="J192" s="1000"/>
      <c r="K192" s="1000"/>
    </row>
    <row r="193" spans="1:11" x14ac:dyDescent="0.25">
      <c r="A193" s="1007"/>
      <c r="B193" s="1000"/>
      <c r="C193" s="1007"/>
      <c r="D193" s="1000"/>
      <c r="E193" s="1000"/>
      <c r="F193" s="1000"/>
      <c r="G193" s="1000"/>
      <c r="H193" s="1000"/>
      <c r="I193" s="1000"/>
      <c r="J193" s="1000"/>
      <c r="K193" s="1000"/>
    </row>
    <row r="194" spans="1:11" x14ac:dyDescent="0.25">
      <c r="A194" s="1007"/>
      <c r="B194" s="1000"/>
      <c r="C194" s="1007"/>
      <c r="D194" s="1000"/>
      <c r="E194" s="1000"/>
      <c r="F194" s="1000"/>
      <c r="G194" s="1000"/>
      <c r="H194" s="1000"/>
      <c r="I194" s="1000"/>
      <c r="J194" s="1000"/>
      <c r="K194" s="1000"/>
    </row>
    <row r="195" spans="1:11" x14ac:dyDescent="0.25">
      <c r="A195" s="1007"/>
      <c r="B195" s="1000"/>
      <c r="C195" s="1007"/>
      <c r="D195" s="1000"/>
      <c r="E195" s="1000"/>
      <c r="F195" s="1000"/>
      <c r="G195" s="1000"/>
      <c r="H195" s="1000"/>
      <c r="I195" s="1000"/>
      <c r="J195" s="1000"/>
      <c r="K195" s="1000"/>
    </row>
    <row r="196" spans="1:11" x14ac:dyDescent="0.25">
      <c r="A196" s="1007"/>
      <c r="B196" s="1000"/>
      <c r="C196" s="1007"/>
      <c r="D196" s="1000"/>
      <c r="E196" s="1000"/>
      <c r="F196" s="1000"/>
      <c r="G196" s="1000"/>
      <c r="H196" s="1000"/>
      <c r="I196" s="1000"/>
      <c r="J196" s="1000"/>
      <c r="K196" s="1000"/>
    </row>
    <row r="197" spans="1:11" x14ac:dyDescent="0.25">
      <c r="A197" s="1007"/>
      <c r="B197" s="1000"/>
      <c r="C197" s="1007"/>
      <c r="D197" s="1000"/>
      <c r="E197" s="1000"/>
      <c r="F197" s="1000"/>
      <c r="G197" s="1000"/>
      <c r="H197" s="1000"/>
      <c r="I197" s="1000"/>
      <c r="J197" s="1000"/>
      <c r="K197" s="1000"/>
    </row>
    <row r="198" spans="1:11" x14ac:dyDescent="0.25">
      <c r="A198" s="1007"/>
      <c r="B198" s="1000"/>
      <c r="C198" s="1007"/>
      <c r="D198" s="1000"/>
      <c r="E198" s="1000"/>
      <c r="F198" s="1000"/>
      <c r="G198" s="1000"/>
      <c r="H198" s="1000"/>
      <c r="I198" s="1000"/>
      <c r="J198" s="1000"/>
      <c r="K198" s="1000"/>
    </row>
    <row r="199" spans="1:11" x14ac:dyDescent="0.25">
      <c r="A199" s="1007"/>
      <c r="B199" s="1000"/>
      <c r="C199" s="1007"/>
      <c r="D199" s="1000"/>
      <c r="E199" s="1000"/>
      <c r="F199" s="1000"/>
      <c r="G199" s="1000"/>
      <c r="H199" s="1000"/>
      <c r="I199" s="1000"/>
      <c r="J199" s="1000"/>
      <c r="K199" s="1000"/>
    </row>
    <row r="200" spans="1:11" x14ac:dyDescent="0.25">
      <c r="A200" s="1007"/>
      <c r="B200" s="1000"/>
      <c r="C200" s="1007"/>
      <c r="D200" s="1000"/>
      <c r="E200" s="1000"/>
      <c r="F200" s="1000"/>
      <c r="G200" s="1000"/>
      <c r="H200" s="1000"/>
      <c r="I200" s="1000"/>
      <c r="J200" s="1000"/>
      <c r="K200" s="1000"/>
    </row>
    <row r="201" spans="1:11" x14ac:dyDescent="0.25">
      <c r="A201" s="1007"/>
      <c r="B201" s="1000"/>
      <c r="C201" s="1007"/>
      <c r="D201" s="1000"/>
      <c r="E201" s="1000"/>
      <c r="F201" s="1000"/>
      <c r="G201" s="1000"/>
      <c r="H201" s="1000"/>
      <c r="I201" s="1000"/>
      <c r="J201" s="1000"/>
      <c r="K201" s="1000"/>
    </row>
    <row r="202" spans="1:11" x14ac:dyDescent="0.25">
      <c r="A202" s="1007"/>
      <c r="B202" s="1000"/>
      <c r="C202" s="1007"/>
      <c r="D202" s="1000"/>
      <c r="E202" s="1000"/>
      <c r="F202" s="1000"/>
      <c r="G202" s="1000"/>
      <c r="H202" s="1000"/>
      <c r="I202" s="1000"/>
      <c r="J202" s="1000"/>
      <c r="K202" s="1000"/>
    </row>
    <row r="203" spans="1:11" x14ac:dyDescent="0.25">
      <c r="A203" s="1007"/>
      <c r="B203" s="1000"/>
      <c r="C203" s="1007"/>
      <c r="D203" s="1000"/>
      <c r="E203" s="1000"/>
      <c r="F203" s="1000"/>
      <c r="G203" s="1000"/>
      <c r="H203" s="1000"/>
      <c r="I203" s="1000"/>
      <c r="J203" s="1000"/>
      <c r="K203" s="1000"/>
    </row>
    <row r="204" spans="1:11" x14ac:dyDescent="0.25">
      <c r="A204" s="1007"/>
      <c r="B204" s="1000"/>
      <c r="C204" s="1007"/>
      <c r="D204" s="1000"/>
      <c r="E204" s="1000"/>
      <c r="F204" s="1000"/>
      <c r="G204" s="1000"/>
      <c r="H204" s="1000"/>
      <c r="I204" s="1000"/>
      <c r="J204" s="1000"/>
      <c r="K204" s="1000"/>
    </row>
    <row r="205" spans="1:11" x14ac:dyDescent="0.25">
      <c r="A205" s="1007"/>
      <c r="B205" s="1000"/>
      <c r="C205" s="1007"/>
      <c r="D205" s="1000"/>
      <c r="E205" s="1000"/>
      <c r="F205" s="1000"/>
      <c r="G205" s="1000"/>
      <c r="H205" s="1000"/>
      <c r="I205" s="1000"/>
      <c r="J205" s="1000"/>
      <c r="K205" s="1000"/>
    </row>
    <row r="206" spans="1:11" x14ac:dyDescent="0.25">
      <c r="A206" s="1007"/>
      <c r="B206" s="1000"/>
      <c r="C206" s="1007"/>
      <c r="D206" s="1000"/>
      <c r="E206" s="1000"/>
      <c r="F206" s="1000"/>
      <c r="G206" s="1000"/>
      <c r="H206" s="1000"/>
      <c r="I206" s="1000"/>
      <c r="J206" s="1000"/>
      <c r="K206" s="1000"/>
    </row>
    <row r="207" spans="1:11" x14ac:dyDescent="0.25">
      <c r="A207" s="1007"/>
      <c r="B207" s="1000"/>
      <c r="C207" s="1007"/>
      <c r="D207" s="1000"/>
      <c r="E207" s="1000"/>
      <c r="F207" s="1000"/>
      <c r="G207" s="1000"/>
      <c r="H207" s="1000"/>
      <c r="I207" s="1000"/>
      <c r="J207" s="1000"/>
      <c r="K207" s="1000"/>
    </row>
    <row r="208" spans="1:11" x14ac:dyDescent="0.25">
      <c r="A208" s="1007"/>
      <c r="B208" s="1000"/>
      <c r="C208" s="1007"/>
      <c r="D208" s="1000"/>
      <c r="E208" s="1000"/>
      <c r="F208" s="1000"/>
      <c r="G208" s="1000"/>
      <c r="H208" s="1000"/>
      <c r="I208" s="1000"/>
      <c r="J208" s="1000"/>
      <c r="K208" s="1000"/>
    </row>
    <row r="209" spans="1:11" x14ac:dyDescent="0.25">
      <c r="A209" s="1007"/>
      <c r="B209" s="1000"/>
      <c r="C209" s="1007"/>
      <c r="D209" s="1000"/>
      <c r="E209" s="1000"/>
      <c r="F209" s="1000"/>
      <c r="G209" s="1000"/>
      <c r="H209" s="1000"/>
      <c r="I209" s="1000"/>
      <c r="J209" s="1000"/>
      <c r="K209" s="1000"/>
    </row>
    <row r="210" spans="1:11" x14ac:dyDescent="0.25">
      <c r="A210" s="1007"/>
      <c r="B210" s="1000"/>
      <c r="C210" s="1007"/>
      <c r="D210" s="1000"/>
      <c r="E210" s="1000"/>
      <c r="F210" s="1000"/>
      <c r="G210" s="1000"/>
      <c r="H210" s="1000"/>
      <c r="I210" s="1000"/>
      <c r="J210" s="1000"/>
      <c r="K210" s="1000"/>
    </row>
    <row r="211" spans="1:11" x14ac:dyDescent="0.25">
      <c r="A211" s="1007"/>
      <c r="B211" s="1000"/>
      <c r="C211" s="1007"/>
      <c r="D211" s="1000"/>
      <c r="E211" s="1000"/>
      <c r="F211" s="1000"/>
      <c r="G211" s="1000"/>
      <c r="H211" s="1000"/>
      <c r="I211" s="1000"/>
      <c r="J211" s="1000"/>
      <c r="K211" s="1000"/>
    </row>
    <row r="212" spans="1:11" x14ac:dyDescent="0.25">
      <c r="A212" s="1007"/>
      <c r="B212" s="1000"/>
      <c r="C212" s="1007"/>
      <c r="D212" s="1000"/>
      <c r="E212" s="1000"/>
      <c r="F212" s="1000"/>
      <c r="G212" s="1000"/>
      <c r="H212" s="1000"/>
      <c r="I212" s="1000"/>
      <c r="J212" s="1000"/>
      <c r="K212" s="1000"/>
    </row>
    <row r="213" spans="1:11" x14ac:dyDescent="0.25">
      <c r="A213" s="1007"/>
      <c r="B213" s="1000"/>
      <c r="C213" s="1007"/>
      <c r="D213" s="1000"/>
      <c r="E213" s="1000"/>
      <c r="F213" s="1000"/>
      <c r="G213" s="1000"/>
      <c r="H213" s="1000"/>
      <c r="I213" s="1000"/>
      <c r="J213" s="1000"/>
      <c r="K213" s="1000"/>
    </row>
    <row r="214" spans="1:11" x14ac:dyDescent="0.25">
      <c r="A214" s="1007"/>
      <c r="B214" s="1000"/>
      <c r="C214" s="1007"/>
      <c r="D214" s="1000"/>
      <c r="E214" s="1000"/>
      <c r="F214" s="1000"/>
      <c r="G214" s="1000"/>
      <c r="H214" s="1000"/>
      <c r="I214" s="1000"/>
      <c r="J214" s="1000"/>
      <c r="K214" s="1000"/>
    </row>
    <row r="215" spans="1:11" x14ac:dyDescent="0.25">
      <c r="A215" s="1007"/>
      <c r="B215" s="1000"/>
      <c r="C215" s="1007"/>
      <c r="D215" s="1000"/>
      <c r="E215" s="1000"/>
      <c r="F215" s="1000"/>
      <c r="G215" s="1000"/>
      <c r="H215" s="1000"/>
      <c r="I215" s="1000"/>
      <c r="J215" s="1000"/>
      <c r="K215" s="1000"/>
    </row>
    <row r="216" spans="1:11" x14ac:dyDescent="0.25">
      <c r="A216" s="1007"/>
      <c r="B216" s="1000"/>
      <c r="C216" s="1007"/>
      <c r="D216" s="1000"/>
      <c r="E216" s="1000"/>
      <c r="F216" s="1000"/>
      <c r="G216" s="1000"/>
      <c r="H216" s="1000"/>
      <c r="I216" s="1000"/>
      <c r="J216" s="1000"/>
      <c r="K216" s="1000"/>
    </row>
    <row r="217" spans="1:11" x14ac:dyDescent="0.25">
      <c r="A217" s="1007"/>
      <c r="B217" s="1000"/>
      <c r="C217" s="1007"/>
      <c r="D217" s="1000"/>
      <c r="E217" s="1000"/>
      <c r="F217" s="1000"/>
      <c r="G217" s="1000"/>
      <c r="H217" s="1000"/>
      <c r="I217" s="1000"/>
      <c r="J217" s="1000"/>
      <c r="K217" s="1000"/>
    </row>
    <row r="218" spans="1:11" x14ac:dyDescent="0.25">
      <c r="A218" s="1007"/>
      <c r="B218" s="1000"/>
      <c r="C218" s="1007"/>
      <c r="D218" s="1000"/>
      <c r="E218" s="1000"/>
      <c r="F218" s="1000"/>
      <c r="G218" s="1000"/>
      <c r="H218" s="1000"/>
      <c r="I218" s="1000"/>
      <c r="J218" s="1000"/>
      <c r="K218" s="1000"/>
    </row>
    <row r="219" spans="1:11" x14ac:dyDescent="0.25">
      <c r="A219" s="1007"/>
      <c r="B219" s="1000"/>
      <c r="C219" s="1007"/>
      <c r="D219" s="1000"/>
      <c r="E219" s="1000"/>
      <c r="F219" s="1000"/>
      <c r="G219" s="1000"/>
      <c r="H219" s="1000"/>
      <c r="I219" s="1000"/>
      <c r="J219" s="1000"/>
      <c r="K219" s="1000"/>
    </row>
    <row r="220" spans="1:11" x14ac:dyDescent="0.25">
      <c r="A220" s="1007"/>
      <c r="B220" s="1000"/>
      <c r="C220" s="1007"/>
      <c r="D220" s="1000"/>
      <c r="E220" s="1000"/>
      <c r="F220" s="1000"/>
      <c r="G220" s="1000"/>
      <c r="H220" s="1000"/>
      <c r="I220" s="1000"/>
      <c r="J220" s="1000"/>
      <c r="K220" s="1000"/>
    </row>
    <row r="221" spans="1:11" x14ac:dyDescent="0.25">
      <c r="A221" s="1007"/>
      <c r="B221" s="1000"/>
      <c r="C221" s="1007"/>
      <c r="D221" s="1000"/>
      <c r="E221" s="1000"/>
      <c r="F221" s="1000"/>
      <c r="G221" s="1000"/>
      <c r="H221" s="1000"/>
      <c r="I221" s="1000"/>
      <c r="J221" s="1000"/>
      <c r="K221" s="1000"/>
    </row>
    <row r="222" spans="1:11" x14ac:dyDescent="0.25">
      <c r="A222" s="1007"/>
      <c r="B222" s="1000"/>
      <c r="C222" s="1007"/>
      <c r="D222" s="1000"/>
      <c r="E222" s="1000"/>
      <c r="F222" s="1000"/>
      <c r="G222" s="1000"/>
      <c r="H222" s="1000"/>
      <c r="I222" s="1000"/>
      <c r="J222" s="1000"/>
      <c r="K222" s="1000"/>
    </row>
    <row r="223" spans="1:11" x14ac:dyDescent="0.25">
      <c r="A223" s="1007"/>
      <c r="B223" s="1000"/>
      <c r="C223" s="1007"/>
      <c r="D223" s="1000"/>
      <c r="E223" s="1000"/>
      <c r="F223" s="1000"/>
      <c r="G223" s="1000"/>
      <c r="H223" s="1000"/>
      <c r="I223" s="1000"/>
      <c r="J223" s="1000"/>
      <c r="K223" s="1000"/>
    </row>
    <row r="224" spans="1:11" x14ac:dyDescent="0.25">
      <c r="A224" s="1007"/>
      <c r="B224" s="1000"/>
      <c r="C224" s="1007"/>
      <c r="D224" s="1000"/>
      <c r="E224" s="1000"/>
      <c r="F224" s="1000"/>
      <c r="G224" s="1000"/>
      <c r="H224" s="1000"/>
      <c r="I224" s="1000"/>
      <c r="J224" s="1000"/>
      <c r="K224" s="1000"/>
    </row>
    <row r="225" spans="1:11" x14ac:dyDescent="0.25">
      <c r="A225" s="1007"/>
      <c r="B225" s="1000"/>
      <c r="C225" s="1007"/>
      <c r="D225" s="1000"/>
      <c r="E225" s="1000"/>
      <c r="F225" s="1000"/>
      <c r="G225" s="1000"/>
      <c r="H225" s="1000"/>
      <c r="I225" s="1000"/>
      <c r="J225" s="1000"/>
      <c r="K225" s="1000"/>
    </row>
    <row r="226" spans="1:11" x14ac:dyDescent="0.25">
      <c r="A226" s="1007"/>
      <c r="B226" s="1000"/>
      <c r="C226" s="1007"/>
      <c r="D226" s="1000"/>
      <c r="E226" s="1000"/>
      <c r="F226" s="1000"/>
      <c r="G226" s="1000"/>
      <c r="H226" s="1000"/>
      <c r="I226" s="1000"/>
      <c r="J226" s="1000"/>
      <c r="K226" s="1000"/>
    </row>
    <row r="227" spans="1:11" x14ac:dyDescent="0.25">
      <c r="A227" s="1007"/>
      <c r="B227" s="1000"/>
      <c r="C227" s="1007"/>
      <c r="D227" s="1000"/>
      <c r="E227" s="1000"/>
      <c r="F227" s="1000"/>
      <c r="G227" s="1000"/>
      <c r="H227" s="1000"/>
      <c r="I227" s="1000"/>
      <c r="J227" s="1000"/>
      <c r="K227" s="1000"/>
    </row>
    <row r="228" spans="1:11" x14ac:dyDescent="0.25">
      <c r="A228" s="1007"/>
      <c r="B228" s="1000"/>
      <c r="C228" s="1007"/>
      <c r="D228" s="1000"/>
      <c r="E228" s="1000"/>
      <c r="F228" s="1000"/>
      <c r="G228" s="1000"/>
      <c r="H228" s="1000"/>
      <c r="I228" s="1000"/>
      <c r="J228" s="1000"/>
      <c r="K228" s="1000"/>
    </row>
    <row r="229" spans="1:11" x14ac:dyDescent="0.25">
      <c r="A229" s="1007"/>
      <c r="B229" s="1000"/>
      <c r="C229" s="1007"/>
      <c r="D229" s="1000"/>
      <c r="E229" s="1000"/>
      <c r="F229" s="1000"/>
      <c r="G229" s="1000"/>
      <c r="H229" s="1000"/>
      <c r="I229" s="1000"/>
      <c r="J229" s="1000"/>
      <c r="K229" s="1000"/>
    </row>
    <row r="230" spans="1:11" x14ac:dyDescent="0.25">
      <c r="A230" s="1007"/>
      <c r="B230" s="1000"/>
      <c r="C230" s="1007"/>
      <c r="D230" s="1000"/>
      <c r="E230" s="1000"/>
      <c r="F230" s="1000"/>
      <c r="G230" s="1000"/>
      <c r="H230" s="1000"/>
      <c r="I230" s="1000"/>
      <c r="J230" s="1000"/>
      <c r="K230" s="1000"/>
    </row>
    <row r="231" spans="1:11" x14ac:dyDescent="0.25">
      <c r="A231" s="1007"/>
      <c r="B231" s="1000"/>
      <c r="C231" s="1007"/>
      <c r="D231" s="1000"/>
      <c r="E231" s="1000"/>
      <c r="F231" s="1000"/>
      <c r="G231" s="1000"/>
      <c r="H231" s="1000"/>
      <c r="I231" s="1000"/>
      <c r="J231" s="1000"/>
      <c r="K231" s="1000"/>
    </row>
    <row r="232" spans="1:11" x14ac:dyDescent="0.25">
      <c r="A232" s="1007"/>
      <c r="B232" s="1000"/>
      <c r="C232" s="1007"/>
      <c r="D232" s="1000"/>
      <c r="E232" s="1000"/>
      <c r="F232" s="1000"/>
      <c r="G232" s="1000"/>
      <c r="H232" s="1000"/>
      <c r="I232" s="1000"/>
      <c r="J232" s="1000"/>
      <c r="K232" s="1000"/>
    </row>
    <row r="233" spans="1:11" x14ac:dyDescent="0.25">
      <c r="A233" s="1007"/>
      <c r="B233" s="1000"/>
      <c r="C233" s="1007"/>
      <c r="D233" s="1000"/>
      <c r="E233" s="1000"/>
      <c r="F233" s="1000"/>
      <c r="G233" s="1000"/>
      <c r="H233" s="1000"/>
      <c r="I233" s="1000"/>
      <c r="J233" s="1000"/>
      <c r="K233" s="1000"/>
    </row>
    <row r="234" spans="1:11" x14ac:dyDescent="0.25">
      <c r="A234" s="1007"/>
      <c r="B234" s="1000"/>
      <c r="C234" s="1007"/>
      <c r="D234" s="1000"/>
      <c r="E234" s="1000"/>
      <c r="F234" s="1000"/>
      <c r="G234" s="1000"/>
      <c r="H234" s="1000"/>
      <c r="I234" s="1000"/>
      <c r="J234" s="1000"/>
      <c r="K234" s="1000"/>
    </row>
    <row r="235" spans="1:11" x14ac:dyDescent="0.25">
      <c r="A235" s="1007"/>
      <c r="B235" s="1000"/>
      <c r="C235" s="1007"/>
      <c r="D235" s="1000"/>
      <c r="E235" s="1000"/>
      <c r="F235" s="1000"/>
      <c r="G235" s="1000"/>
      <c r="H235" s="1000"/>
      <c r="I235" s="1000"/>
      <c r="J235" s="1000"/>
      <c r="K235" s="1000"/>
    </row>
    <row r="236" spans="1:11" x14ac:dyDescent="0.25">
      <c r="A236" s="1007"/>
      <c r="B236" s="1000"/>
      <c r="C236" s="1007"/>
      <c r="D236" s="1000"/>
      <c r="E236" s="1000"/>
      <c r="F236" s="1000"/>
      <c r="G236" s="1000"/>
      <c r="H236" s="1000"/>
      <c r="I236" s="1000"/>
      <c r="J236" s="1000"/>
      <c r="K236" s="1000"/>
    </row>
    <row r="237" spans="1:11" x14ac:dyDescent="0.25">
      <c r="A237" s="1007"/>
      <c r="B237" s="1000"/>
      <c r="C237" s="1007"/>
      <c r="D237" s="1000"/>
      <c r="E237" s="1000"/>
      <c r="F237" s="1000"/>
      <c r="G237" s="1000"/>
      <c r="H237" s="1000"/>
      <c r="I237" s="1000"/>
      <c r="J237" s="1000"/>
      <c r="K237" s="1000"/>
    </row>
    <row r="238" spans="1:11" x14ac:dyDescent="0.25">
      <c r="A238" s="1007"/>
      <c r="B238" s="1000"/>
      <c r="C238" s="1007"/>
      <c r="D238" s="1000"/>
      <c r="E238" s="1000"/>
      <c r="F238" s="1000"/>
      <c r="G238" s="1000"/>
      <c r="H238" s="1000"/>
      <c r="I238" s="1000"/>
      <c r="J238" s="1000"/>
      <c r="K238" s="1000"/>
    </row>
    <row r="239" spans="1:11" x14ac:dyDescent="0.25">
      <c r="A239" s="1007"/>
      <c r="B239" s="1000"/>
      <c r="C239" s="1007"/>
      <c r="D239" s="1000"/>
      <c r="E239" s="1000"/>
      <c r="F239" s="1000"/>
      <c r="G239" s="1000"/>
      <c r="H239" s="1000"/>
      <c r="I239" s="1000"/>
      <c r="J239" s="1000"/>
      <c r="K239" s="1000"/>
    </row>
    <row r="240" spans="1:11" x14ac:dyDescent="0.25">
      <c r="A240" s="1007"/>
      <c r="B240" s="1000"/>
      <c r="C240" s="1007"/>
      <c r="D240" s="1000"/>
      <c r="E240" s="1000"/>
      <c r="F240" s="1000"/>
      <c r="G240" s="1000"/>
      <c r="H240" s="1000"/>
      <c r="I240" s="1000"/>
      <c r="J240" s="1000"/>
      <c r="K240" s="1000"/>
    </row>
    <row r="241" spans="1:11" x14ac:dyDescent="0.25">
      <c r="A241" s="1007"/>
      <c r="B241" s="1000"/>
      <c r="C241" s="1007"/>
      <c r="D241" s="1000"/>
      <c r="E241" s="1000"/>
      <c r="F241" s="1000"/>
      <c r="G241" s="1000"/>
      <c r="H241" s="1000"/>
      <c r="I241" s="1000"/>
      <c r="J241" s="1000"/>
      <c r="K241" s="1000"/>
    </row>
    <row r="242" spans="1:11" x14ac:dyDescent="0.25">
      <c r="A242" s="1007"/>
      <c r="B242" s="1000"/>
      <c r="C242" s="1007"/>
      <c r="D242" s="1000"/>
      <c r="E242" s="1000"/>
      <c r="F242" s="1000"/>
      <c r="G242" s="1000"/>
      <c r="H242" s="1000"/>
      <c r="I242" s="1000"/>
      <c r="J242" s="1000"/>
      <c r="K242" s="1000"/>
    </row>
    <row r="243" spans="1:11" x14ac:dyDescent="0.25">
      <c r="A243" s="1007"/>
      <c r="B243" s="1000"/>
      <c r="C243" s="1007"/>
      <c r="D243" s="1000"/>
      <c r="E243" s="1000"/>
      <c r="F243" s="1000"/>
      <c r="G243" s="1000"/>
      <c r="H243" s="1000"/>
      <c r="I243" s="1000"/>
      <c r="J243" s="1000"/>
      <c r="K243" s="1000"/>
    </row>
    <row r="244" spans="1:11" x14ac:dyDescent="0.25">
      <c r="A244" s="1007"/>
      <c r="B244" s="1000"/>
      <c r="C244" s="1007"/>
      <c r="D244" s="1000"/>
      <c r="E244" s="1000"/>
      <c r="F244" s="1000"/>
      <c r="G244" s="1000"/>
      <c r="H244" s="1000"/>
      <c r="I244" s="1000"/>
      <c r="J244" s="1000"/>
      <c r="K244" s="1000"/>
    </row>
    <row r="245" spans="1:11" x14ac:dyDescent="0.25">
      <c r="A245" s="1007"/>
      <c r="B245" s="1000"/>
      <c r="C245" s="1007"/>
      <c r="D245" s="1000"/>
      <c r="E245" s="1000"/>
      <c r="F245" s="1000"/>
      <c r="G245" s="1000"/>
      <c r="H245" s="1000"/>
      <c r="I245" s="1000"/>
      <c r="J245" s="1000"/>
      <c r="K245" s="1000"/>
    </row>
    <row r="246" spans="1:11" x14ac:dyDescent="0.25">
      <c r="A246" s="1007"/>
      <c r="B246" s="1000"/>
      <c r="C246" s="1007"/>
      <c r="D246" s="1000"/>
      <c r="E246" s="1000"/>
      <c r="F246" s="1000"/>
      <c r="G246" s="1000"/>
      <c r="H246" s="1000"/>
      <c r="I246" s="1000"/>
      <c r="J246" s="1000"/>
      <c r="K246" s="1000"/>
    </row>
    <row r="247" spans="1:11" x14ac:dyDescent="0.25">
      <c r="A247" s="1007"/>
      <c r="B247" s="1000"/>
      <c r="C247" s="1007"/>
      <c r="D247" s="1000"/>
      <c r="E247" s="1000"/>
      <c r="F247" s="1000"/>
      <c r="G247" s="1000"/>
      <c r="H247" s="1000"/>
      <c r="I247" s="1000"/>
      <c r="J247" s="1000"/>
      <c r="K247" s="1000"/>
    </row>
    <row r="248" spans="1:11" x14ac:dyDescent="0.25">
      <c r="A248" s="1007"/>
      <c r="B248" s="1000"/>
      <c r="C248" s="1007"/>
      <c r="D248" s="1000"/>
      <c r="E248" s="1000"/>
      <c r="F248" s="1000"/>
      <c r="G248" s="1000"/>
      <c r="H248" s="1000"/>
      <c r="I248" s="1000"/>
      <c r="J248" s="1000"/>
      <c r="K248" s="1000"/>
    </row>
    <row r="249" spans="1:11" x14ac:dyDescent="0.25">
      <c r="A249" s="1007"/>
      <c r="B249" s="1000"/>
      <c r="C249" s="1007"/>
      <c r="D249" s="1000"/>
      <c r="E249" s="1000"/>
      <c r="F249" s="1000"/>
      <c r="G249" s="1000"/>
      <c r="H249" s="1000"/>
      <c r="I249" s="1000"/>
      <c r="J249" s="1000"/>
      <c r="K249" s="1000"/>
    </row>
    <row r="250" spans="1:11" x14ac:dyDescent="0.25">
      <c r="A250" s="1007"/>
      <c r="B250" s="1000"/>
      <c r="C250" s="1007"/>
      <c r="D250" s="1000"/>
      <c r="E250" s="1000"/>
      <c r="F250" s="1000"/>
      <c r="G250" s="1000"/>
      <c r="H250" s="1000"/>
      <c r="I250" s="1000"/>
      <c r="J250" s="1000"/>
      <c r="K250" s="1000"/>
    </row>
    <row r="251" spans="1:11" x14ac:dyDescent="0.25">
      <c r="A251" s="1007"/>
      <c r="B251" s="1000"/>
      <c r="C251" s="1007"/>
      <c r="D251" s="1000"/>
      <c r="E251" s="1000"/>
      <c r="F251" s="1000"/>
      <c r="G251" s="1000"/>
      <c r="H251" s="1000"/>
      <c r="I251" s="1000"/>
      <c r="J251" s="1000"/>
      <c r="K251" s="1000"/>
    </row>
    <row r="252" spans="1:11" x14ac:dyDescent="0.25">
      <c r="A252" s="1007"/>
      <c r="B252" s="1000"/>
      <c r="C252" s="1007"/>
      <c r="D252" s="1000"/>
      <c r="E252" s="1000"/>
      <c r="F252" s="1000"/>
      <c r="G252" s="1000"/>
      <c r="H252" s="1000"/>
      <c r="I252" s="1000"/>
      <c r="J252" s="1000"/>
      <c r="K252" s="1000"/>
    </row>
    <row r="253" spans="1:11" x14ac:dyDescent="0.25">
      <c r="A253" s="1007"/>
      <c r="B253" s="1000"/>
      <c r="C253" s="1007"/>
      <c r="D253" s="1000"/>
      <c r="E253" s="1000"/>
      <c r="F253" s="1000"/>
      <c r="G253" s="1000"/>
      <c r="H253" s="1000"/>
      <c r="I253" s="1000"/>
      <c r="J253" s="1000"/>
      <c r="K253" s="1000"/>
    </row>
    <row r="254" spans="1:11" x14ac:dyDescent="0.25">
      <c r="A254" s="1007"/>
      <c r="B254" s="1000"/>
      <c r="C254" s="1007"/>
      <c r="D254" s="1000"/>
      <c r="E254" s="1000"/>
      <c r="F254" s="1000"/>
      <c r="G254" s="1000"/>
      <c r="H254" s="1000"/>
      <c r="I254" s="1000"/>
      <c r="J254" s="1000"/>
      <c r="K254" s="1000"/>
    </row>
    <row r="255" spans="1:11" x14ac:dyDescent="0.25">
      <c r="A255" s="1007"/>
      <c r="B255" s="1000"/>
      <c r="C255" s="1007"/>
      <c r="D255" s="1000"/>
      <c r="E255" s="1000"/>
      <c r="F255" s="1000"/>
      <c r="G255" s="1000"/>
      <c r="H255" s="1000"/>
      <c r="I255" s="1000"/>
      <c r="J255" s="1000"/>
      <c r="K255" s="1000"/>
    </row>
    <row r="256" spans="1:11" x14ac:dyDescent="0.25">
      <c r="A256" s="1007"/>
      <c r="B256" s="1000"/>
      <c r="C256" s="1007"/>
      <c r="D256" s="1000"/>
      <c r="E256" s="1000"/>
      <c r="F256" s="1000"/>
      <c r="G256" s="1000"/>
      <c r="H256" s="1000"/>
      <c r="I256" s="1000"/>
      <c r="J256" s="1000"/>
      <c r="K256" s="1000"/>
    </row>
    <row r="257" spans="1:11" x14ac:dyDescent="0.25">
      <c r="A257" s="1007"/>
      <c r="B257" s="1000"/>
      <c r="C257" s="1007"/>
      <c r="D257" s="1000"/>
      <c r="E257" s="1000"/>
      <c r="F257" s="1000"/>
      <c r="G257" s="1000"/>
      <c r="H257" s="1000"/>
      <c r="I257" s="1000"/>
      <c r="J257" s="1000"/>
      <c r="K257" s="1000"/>
    </row>
    <row r="258" spans="1:11" x14ac:dyDescent="0.25">
      <c r="A258" s="1007"/>
      <c r="B258" s="1000"/>
      <c r="C258" s="1007"/>
      <c r="D258" s="1000"/>
      <c r="E258" s="1000"/>
      <c r="F258" s="1000"/>
      <c r="G258" s="1000"/>
      <c r="H258" s="1000"/>
      <c r="I258" s="1000"/>
      <c r="J258" s="1000"/>
      <c r="K258" s="1000"/>
    </row>
    <row r="259" spans="1:11" x14ac:dyDescent="0.25">
      <c r="A259" s="1007"/>
      <c r="B259" s="1000"/>
      <c r="C259" s="1007"/>
      <c r="D259" s="1000"/>
      <c r="E259" s="1000"/>
      <c r="F259" s="1000"/>
      <c r="G259" s="1000"/>
      <c r="H259" s="1000"/>
      <c r="I259" s="1000"/>
      <c r="J259" s="1000"/>
      <c r="K259" s="1000"/>
    </row>
    <row r="260" spans="1:11" x14ac:dyDescent="0.25">
      <c r="A260" s="1007"/>
      <c r="B260" s="1000"/>
      <c r="C260" s="1007"/>
      <c r="D260" s="1000"/>
      <c r="E260" s="1000"/>
      <c r="F260" s="1000"/>
      <c r="G260" s="1000"/>
      <c r="H260" s="1000"/>
      <c r="I260" s="1000"/>
      <c r="J260" s="1000"/>
      <c r="K260" s="1000"/>
    </row>
    <row r="261" spans="1:11" x14ac:dyDescent="0.25">
      <c r="A261" s="1007"/>
      <c r="B261" s="1000"/>
      <c r="C261" s="1007"/>
      <c r="D261" s="1000"/>
      <c r="E261" s="1000"/>
      <c r="F261" s="1000"/>
      <c r="G261" s="1000"/>
      <c r="H261" s="1000"/>
      <c r="I261" s="1000"/>
      <c r="J261" s="1000"/>
      <c r="K261" s="1000"/>
    </row>
    <row r="262" spans="1:11" x14ac:dyDescent="0.25">
      <c r="A262" s="1007"/>
      <c r="B262" s="1000"/>
      <c r="C262" s="1007"/>
      <c r="D262" s="1000"/>
      <c r="E262" s="1000"/>
      <c r="F262" s="1000"/>
      <c r="G262" s="1000"/>
      <c r="H262" s="1000"/>
      <c r="I262" s="1000"/>
      <c r="J262" s="1000"/>
      <c r="K262" s="1000"/>
    </row>
    <row r="263" spans="1:11" x14ac:dyDescent="0.25">
      <c r="A263" s="1007"/>
      <c r="B263" s="1000"/>
      <c r="C263" s="1007"/>
      <c r="D263" s="1000"/>
      <c r="E263" s="1000"/>
      <c r="F263" s="1000"/>
      <c r="G263" s="1000"/>
      <c r="H263" s="1000"/>
      <c r="I263" s="1000"/>
      <c r="J263" s="1000"/>
      <c r="K263" s="1000"/>
    </row>
    <row r="264" spans="1:11" x14ac:dyDescent="0.25">
      <c r="A264" s="1007"/>
      <c r="B264" s="1000"/>
      <c r="C264" s="1007"/>
      <c r="D264" s="1000"/>
      <c r="E264" s="1000"/>
      <c r="F264" s="1000"/>
      <c r="G264" s="1000"/>
      <c r="H264" s="1000"/>
      <c r="I264" s="1000"/>
      <c r="J264" s="1000"/>
      <c r="K264" s="1000"/>
    </row>
    <row r="265" spans="1:11" x14ac:dyDescent="0.25">
      <c r="A265" s="1007"/>
      <c r="B265" s="1000"/>
      <c r="C265" s="1007"/>
      <c r="D265" s="1000"/>
      <c r="E265" s="1000"/>
      <c r="F265" s="1000"/>
      <c r="G265" s="1000"/>
      <c r="H265" s="1000"/>
      <c r="I265" s="1000"/>
      <c r="J265" s="1000"/>
      <c r="K265" s="1000"/>
    </row>
    <row r="266" spans="1:11" x14ac:dyDescent="0.25">
      <c r="A266" s="1007"/>
      <c r="B266" s="1000"/>
      <c r="C266" s="1007"/>
      <c r="D266" s="1000"/>
      <c r="E266" s="1000"/>
      <c r="F266" s="1000"/>
      <c r="G266" s="1000"/>
      <c r="H266" s="1000"/>
      <c r="I266" s="1000"/>
      <c r="J266" s="1000"/>
      <c r="K266" s="1000"/>
    </row>
    <row r="267" spans="1:11" x14ac:dyDescent="0.25">
      <c r="A267" s="1007"/>
      <c r="B267" s="1000"/>
      <c r="C267" s="1007"/>
      <c r="D267" s="1000"/>
      <c r="E267" s="1000"/>
      <c r="F267" s="1000"/>
      <c r="G267" s="1000"/>
      <c r="H267" s="1000"/>
      <c r="I267" s="1000"/>
      <c r="J267" s="1000"/>
      <c r="K267" s="1000"/>
    </row>
    <row r="268" spans="1:11" x14ac:dyDescent="0.25">
      <c r="A268" s="1007"/>
      <c r="B268" s="1000"/>
      <c r="C268" s="1007"/>
      <c r="D268" s="1000"/>
      <c r="E268" s="1000"/>
      <c r="F268" s="1000"/>
      <c r="G268" s="1000"/>
      <c r="H268" s="1000"/>
      <c r="I268" s="1000"/>
      <c r="J268" s="1000"/>
      <c r="K268" s="1000"/>
    </row>
    <row r="269" spans="1:11" x14ac:dyDescent="0.25">
      <c r="A269" s="1007"/>
      <c r="B269" s="1000"/>
      <c r="C269" s="1007"/>
      <c r="D269" s="1000"/>
      <c r="E269" s="1000"/>
      <c r="F269" s="1000"/>
      <c r="G269" s="1000"/>
      <c r="H269" s="1000"/>
      <c r="I269" s="1000"/>
      <c r="J269" s="1000"/>
      <c r="K269" s="1000"/>
    </row>
    <row r="270" spans="1:11" x14ac:dyDescent="0.25">
      <c r="A270" s="1007"/>
      <c r="B270" s="1000"/>
      <c r="C270" s="1007"/>
      <c r="D270" s="1000"/>
      <c r="E270" s="1000"/>
      <c r="F270" s="1000"/>
      <c r="G270" s="1000"/>
      <c r="H270" s="1000"/>
      <c r="I270" s="1000"/>
      <c r="J270" s="1000"/>
      <c r="K270" s="1000"/>
    </row>
    <row r="271" spans="1:11" x14ac:dyDescent="0.25">
      <c r="A271" s="1007"/>
      <c r="B271" s="1000"/>
      <c r="C271" s="1007"/>
      <c r="D271" s="1000"/>
      <c r="E271" s="1000"/>
      <c r="F271" s="1000"/>
      <c r="G271" s="1000"/>
      <c r="H271" s="1000"/>
      <c r="I271" s="1000"/>
      <c r="J271" s="1000"/>
      <c r="K271" s="1000"/>
    </row>
    <row r="272" spans="1:11" x14ac:dyDescent="0.25">
      <c r="A272" s="1007"/>
      <c r="B272" s="1000"/>
      <c r="C272" s="1007"/>
      <c r="D272" s="1000"/>
      <c r="E272" s="1000"/>
      <c r="F272" s="1000"/>
      <c r="G272" s="1000"/>
      <c r="H272" s="1000"/>
      <c r="I272" s="1000"/>
      <c r="J272" s="1000"/>
      <c r="K272" s="1000"/>
    </row>
    <row r="273" spans="1:11" x14ac:dyDescent="0.25">
      <c r="A273" s="1007"/>
      <c r="B273" s="1000"/>
      <c r="C273" s="1007"/>
      <c r="D273" s="1000"/>
      <c r="E273" s="1000"/>
      <c r="F273" s="1000"/>
      <c r="G273" s="1000"/>
      <c r="H273" s="1000"/>
      <c r="I273" s="1000"/>
      <c r="J273" s="1000"/>
      <c r="K273" s="1000"/>
    </row>
    <row r="274" spans="1:11" x14ac:dyDescent="0.25">
      <c r="A274" s="1007"/>
      <c r="B274" s="1000"/>
      <c r="C274" s="1007"/>
      <c r="D274" s="1000"/>
      <c r="E274" s="1000"/>
      <c r="F274" s="1000"/>
      <c r="G274" s="1000"/>
      <c r="H274" s="1000"/>
      <c r="I274" s="1000"/>
      <c r="J274" s="1000"/>
      <c r="K274" s="1000"/>
    </row>
    <row r="275" spans="1:11" x14ac:dyDescent="0.25">
      <c r="A275" s="1007"/>
      <c r="B275" s="1000"/>
      <c r="C275" s="1007"/>
      <c r="D275" s="1000"/>
      <c r="E275" s="1000"/>
      <c r="F275" s="1000"/>
      <c r="G275" s="1000"/>
      <c r="H275" s="1000"/>
      <c r="I275" s="1000"/>
      <c r="J275" s="1000"/>
      <c r="K275" s="1000"/>
    </row>
    <row r="276" spans="1:11" x14ac:dyDescent="0.25">
      <c r="A276" s="1007"/>
      <c r="B276" s="1000"/>
      <c r="C276" s="1007"/>
      <c r="D276" s="1000"/>
      <c r="E276" s="1000"/>
      <c r="F276" s="1000"/>
      <c r="G276" s="1000"/>
      <c r="H276" s="1000"/>
      <c r="I276" s="1000"/>
      <c r="J276" s="1000"/>
      <c r="K276" s="1000"/>
    </row>
    <row r="277" spans="1:11" x14ac:dyDescent="0.25">
      <c r="A277" s="1007"/>
      <c r="B277" s="1000"/>
      <c r="C277" s="1007"/>
      <c r="D277" s="1000"/>
      <c r="E277" s="1000"/>
      <c r="F277" s="1000"/>
      <c r="G277" s="1000"/>
      <c r="H277" s="1000"/>
      <c r="I277" s="1000"/>
      <c r="J277" s="1000"/>
      <c r="K277" s="1000"/>
    </row>
    <row r="278" spans="1:11" x14ac:dyDescent="0.25">
      <c r="A278" s="1007"/>
      <c r="B278" s="1000"/>
      <c r="C278" s="1007"/>
      <c r="D278" s="1000"/>
      <c r="E278" s="1000"/>
      <c r="F278" s="1000"/>
      <c r="G278" s="1000"/>
      <c r="H278" s="1000"/>
      <c r="I278" s="1000"/>
      <c r="J278" s="1000"/>
      <c r="K278" s="1000"/>
    </row>
    <row r="279" spans="1:11" x14ac:dyDescent="0.25">
      <c r="A279" s="1007"/>
      <c r="B279" s="1000"/>
      <c r="C279" s="1007"/>
      <c r="D279" s="1000"/>
      <c r="E279" s="1000"/>
      <c r="F279" s="1000"/>
      <c r="G279" s="1000"/>
      <c r="H279" s="1000"/>
      <c r="I279" s="1000"/>
      <c r="J279" s="1000"/>
      <c r="K279" s="1000"/>
    </row>
    <row r="280" spans="1:11" x14ac:dyDescent="0.25">
      <c r="A280" s="1007"/>
      <c r="B280" s="1000"/>
      <c r="C280" s="1007"/>
      <c r="D280" s="1000"/>
      <c r="E280" s="1000"/>
      <c r="F280" s="1000"/>
      <c r="G280" s="1000"/>
      <c r="H280" s="1000"/>
      <c r="I280" s="1000"/>
      <c r="J280" s="1000"/>
      <c r="K280" s="1000"/>
    </row>
    <row r="281" spans="1:11" x14ac:dyDescent="0.25">
      <c r="A281" s="1007"/>
      <c r="B281" s="1000"/>
      <c r="C281" s="1007"/>
      <c r="D281" s="1000"/>
      <c r="E281" s="1000"/>
      <c r="F281" s="1000"/>
      <c r="G281" s="1000"/>
      <c r="H281" s="1000"/>
      <c r="I281" s="1000"/>
      <c r="J281" s="1000"/>
      <c r="K281" s="1000"/>
    </row>
    <row r="282" spans="1:11" x14ac:dyDescent="0.25">
      <c r="A282" s="1007"/>
      <c r="B282" s="1000"/>
      <c r="C282" s="1007"/>
      <c r="D282" s="1000"/>
      <c r="E282" s="1000"/>
      <c r="F282" s="1000"/>
      <c r="G282" s="1000"/>
      <c r="H282" s="1000"/>
      <c r="I282" s="1000"/>
      <c r="J282" s="1000"/>
      <c r="K282" s="1000"/>
    </row>
    <row r="283" spans="1:11" x14ac:dyDescent="0.25">
      <c r="A283" s="1007"/>
      <c r="B283" s="1000"/>
      <c r="C283" s="1007"/>
      <c r="D283" s="1000"/>
      <c r="E283" s="1000"/>
      <c r="F283" s="1000"/>
      <c r="G283" s="1000"/>
      <c r="H283" s="1000"/>
      <c r="I283" s="1000"/>
      <c r="J283" s="1000"/>
      <c r="K283" s="1000"/>
    </row>
    <row r="284" spans="1:11" x14ac:dyDescent="0.25">
      <c r="A284" s="1007"/>
      <c r="B284" s="1000"/>
      <c r="C284" s="1007"/>
      <c r="D284" s="1000"/>
      <c r="E284" s="1000"/>
      <c r="F284" s="1000"/>
      <c r="G284" s="1000"/>
      <c r="H284" s="1000"/>
      <c r="I284" s="1000"/>
      <c r="J284" s="1000"/>
      <c r="K284" s="1000"/>
    </row>
    <row r="285" spans="1:11" x14ac:dyDescent="0.25">
      <c r="A285" s="1007"/>
      <c r="B285" s="1000"/>
      <c r="C285" s="1007"/>
      <c r="D285" s="1000"/>
      <c r="E285" s="1000"/>
      <c r="F285" s="1000"/>
      <c r="G285" s="1000"/>
      <c r="H285" s="1000"/>
      <c r="I285" s="1000"/>
      <c r="J285" s="1000"/>
      <c r="K285" s="1000"/>
    </row>
    <row r="286" spans="1:11" x14ac:dyDescent="0.25">
      <c r="A286" s="1007"/>
      <c r="B286" s="1000"/>
      <c r="C286" s="1007"/>
      <c r="D286" s="1000"/>
      <c r="E286" s="1000"/>
      <c r="F286" s="1000"/>
      <c r="G286" s="1000"/>
      <c r="H286" s="1000"/>
      <c r="I286" s="1000"/>
      <c r="J286" s="1000"/>
      <c r="K286" s="1000"/>
    </row>
    <row r="287" spans="1:11" x14ac:dyDescent="0.25">
      <c r="A287" s="1007"/>
      <c r="B287" s="1000"/>
      <c r="C287" s="1007"/>
      <c r="D287" s="1000"/>
      <c r="E287" s="1000"/>
      <c r="F287" s="1000"/>
      <c r="G287" s="1000"/>
      <c r="H287" s="1000"/>
      <c r="I287" s="1000"/>
      <c r="J287" s="1000"/>
      <c r="K287" s="1000"/>
    </row>
    <row r="288" spans="1:11" x14ac:dyDescent="0.25">
      <c r="A288" s="1007"/>
      <c r="B288" s="1000"/>
      <c r="C288" s="1007"/>
      <c r="D288" s="1000"/>
      <c r="E288" s="1000"/>
      <c r="F288" s="1000"/>
      <c r="G288" s="1000"/>
      <c r="H288" s="1000"/>
      <c r="I288" s="1000"/>
      <c r="J288" s="1000"/>
      <c r="K288" s="1000"/>
    </row>
    <row r="289" spans="1:11" x14ac:dyDescent="0.25">
      <c r="A289" s="1007"/>
      <c r="B289" s="1000"/>
      <c r="C289" s="1007"/>
      <c r="D289" s="1000"/>
      <c r="E289" s="1000"/>
      <c r="F289" s="1000"/>
      <c r="G289" s="1000"/>
      <c r="H289" s="1000"/>
      <c r="I289" s="1000"/>
      <c r="J289" s="1000"/>
      <c r="K289" s="1000"/>
    </row>
    <row r="290" spans="1:11" x14ac:dyDescent="0.25">
      <c r="A290" s="1007"/>
      <c r="B290" s="1000"/>
      <c r="C290" s="1007"/>
      <c r="D290" s="1000"/>
      <c r="E290" s="1000"/>
      <c r="F290" s="1000"/>
      <c r="G290" s="1000"/>
      <c r="H290" s="1000"/>
      <c r="I290" s="1000"/>
      <c r="J290" s="1000"/>
      <c r="K290" s="1000"/>
    </row>
    <row r="291" spans="1:11" x14ac:dyDescent="0.25">
      <c r="A291" s="1007"/>
      <c r="B291" s="1000"/>
      <c r="C291" s="1007"/>
      <c r="D291" s="1000"/>
      <c r="E291" s="1000"/>
      <c r="F291" s="1000"/>
      <c r="G291" s="1000"/>
      <c r="H291" s="1000"/>
      <c r="I291" s="1000"/>
      <c r="J291" s="1000"/>
      <c r="K291" s="1000"/>
    </row>
    <row r="292" spans="1:11" x14ac:dyDescent="0.25">
      <c r="A292" s="1007"/>
      <c r="B292" s="1000"/>
      <c r="C292" s="1007"/>
      <c r="D292" s="1000"/>
      <c r="E292" s="1000"/>
      <c r="F292" s="1000"/>
      <c r="G292" s="1000"/>
      <c r="H292" s="1000"/>
      <c r="I292" s="1000"/>
      <c r="J292" s="1000"/>
      <c r="K292" s="1000"/>
    </row>
    <row r="293" spans="1:11" x14ac:dyDescent="0.25">
      <c r="A293" s="1007"/>
      <c r="B293" s="1000"/>
      <c r="C293" s="1007"/>
      <c r="D293" s="1000"/>
      <c r="E293" s="1000"/>
      <c r="F293" s="1000"/>
      <c r="G293" s="1000"/>
      <c r="H293" s="1000"/>
      <c r="I293" s="1000"/>
      <c r="J293" s="1000"/>
      <c r="K293" s="1000"/>
    </row>
    <row r="294" spans="1:11" x14ac:dyDescent="0.25">
      <c r="A294" s="1007"/>
      <c r="B294" s="1000"/>
      <c r="C294" s="1007"/>
      <c r="D294" s="1000"/>
      <c r="E294" s="1000"/>
      <c r="F294" s="1000"/>
      <c r="G294" s="1000"/>
      <c r="H294" s="1000"/>
      <c r="I294" s="1000"/>
      <c r="J294" s="1000"/>
      <c r="K294" s="1000"/>
    </row>
    <row r="295" spans="1:11" x14ac:dyDescent="0.25">
      <c r="A295" s="1007"/>
      <c r="B295" s="1000"/>
      <c r="C295" s="1007"/>
      <c r="D295" s="1000"/>
      <c r="E295" s="1000"/>
      <c r="F295" s="1000"/>
      <c r="G295" s="1000"/>
      <c r="H295" s="1000"/>
      <c r="I295" s="1000"/>
      <c r="J295" s="1000"/>
      <c r="K295" s="1000"/>
    </row>
    <row r="296" spans="1:11" x14ac:dyDescent="0.25">
      <c r="A296" s="1007"/>
      <c r="B296" s="1000"/>
      <c r="C296" s="1007"/>
      <c r="D296" s="1000"/>
      <c r="E296" s="1000"/>
      <c r="F296" s="1000"/>
      <c r="G296" s="1000"/>
      <c r="H296" s="1000"/>
      <c r="I296" s="1000"/>
      <c r="J296" s="1000"/>
      <c r="K296" s="1000"/>
    </row>
    <row r="297" spans="1:11" x14ac:dyDescent="0.25">
      <c r="A297" s="1007"/>
      <c r="B297" s="1000"/>
      <c r="C297" s="1007"/>
      <c r="D297" s="1000"/>
      <c r="E297" s="1000"/>
      <c r="F297" s="1000"/>
      <c r="G297" s="1000"/>
      <c r="H297" s="1000"/>
      <c r="I297" s="1000"/>
      <c r="J297" s="1000"/>
      <c r="K297" s="1000"/>
    </row>
    <row r="298" spans="1:11" x14ac:dyDescent="0.25">
      <c r="A298" s="1007"/>
      <c r="B298" s="1000"/>
      <c r="C298" s="1007"/>
      <c r="D298" s="1000"/>
      <c r="E298" s="1000"/>
      <c r="F298" s="1000"/>
      <c r="G298" s="1000"/>
      <c r="H298" s="1000"/>
      <c r="I298" s="1000"/>
      <c r="J298" s="1000"/>
      <c r="K298" s="1000"/>
    </row>
    <row r="299" spans="1:11" x14ac:dyDescent="0.25">
      <c r="A299" s="1007"/>
      <c r="B299" s="1000"/>
      <c r="C299" s="1007"/>
      <c r="D299" s="1000"/>
      <c r="E299" s="1000"/>
      <c r="F299" s="1000"/>
      <c r="G299" s="1000"/>
      <c r="H299" s="1000"/>
      <c r="I299" s="1000"/>
      <c r="J299" s="1000"/>
      <c r="K299" s="1000"/>
    </row>
    <row r="300" spans="1:11" x14ac:dyDescent="0.25">
      <c r="A300" s="1007"/>
      <c r="B300" s="1000"/>
      <c r="C300" s="1007"/>
      <c r="D300" s="1000"/>
      <c r="E300" s="1000"/>
      <c r="F300" s="1000"/>
      <c r="G300" s="1000"/>
      <c r="H300" s="1000"/>
      <c r="I300" s="1000"/>
      <c r="J300" s="1000"/>
      <c r="K300" s="1000"/>
    </row>
    <row r="301" spans="1:11" x14ac:dyDescent="0.25">
      <c r="A301" s="1007"/>
      <c r="B301" s="1000"/>
      <c r="C301" s="1007"/>
      <c r="D301" s="1000"/>
      <c r="E301" s="1000"/>
      <c r="F301" s="1000"/>
      <c r="G301" s="1000"/>
      <c r="H301" s="1000"/>
      <c r="I301" s="1000"/>
      <c r="J301" s="1000"/>
      <c r="K301" s="1000"/>
    </row>
    <row r="302" spans="1:11" x14ac:dyDescent="0.25">
      <c r="A302" s="1007"/>
      <c r="B302" s="1000"/>
      <c r="C302" s="1007"/>
      <c r="D302" s="1000"/>
      <c r="E302" s="1000"/>
      <c r="F302" s="1000"/>
      <c r="G302" s="1000"/>
      <c r="H302" s="1000"/>
      <c r="I302" s="1000"/>
      <c r="J302" s="1000"/>
      <c r="K302" s="1000"/>
    </row>
    <row r="303" spans="1:11" x14ac:dyDescent="0.25">
      <c r="A303" s="1007"/>
      <c r="B303" s="1000"/>
      <c r="C303" s="1007"/>
      <c r="D303" s="1000"/>
      <c r="E303" s="1000"/>
      <c r="F303" s="1000"/>
      <c r="G303" s="1000"/>
      <c r="H303" s="1000"/>
      <c r="I303" s="1000"/>
      <c r="J303" s="1000"/>
      <c r="K303" s="1000"/>
    </row>
    <row r="304" spans="1:11" x14ac:dyDescent="0.25">
      <c r="A304" s="1007"/>
      <c r="B304" s="1000"/>
      <c r="C304" s="1007"/>
      <c r="D304" s="1000"/>
      <c r="E304" s="1000"/>
      <c r="F304" s="1000"/>
      <c r="G304" s="1000"/>
      <c r="H304" s="1000"/>
      <c r="I304" s="1000"/>
      <c r="J304" s="1000"/>
      <c r="K304" s="1000"/>
    </row>
    <row r="305" spans="1:11" x14ac:dyDescent="0.25">
      <c r="A305" s="1007"/>
      <c r="B305" s="1000"/>
      <c r="C305" s="1007"/>
      <c r="D305" s="1000"/>
      <c r="E305" s="1000"/>
      <c r="F305" s="1000"/>
      <c r="G305" s="1000"/>
      <c r="H305" s="1000"/>
      <c r="I305" s="1000"/>
      <c r="J305" s="1000"/>
      <c r="K305" s="1000"/>
    </row>
    <row r="306" spans="1:11" x14ac:dyDescent="0.25">
      <c r="A306" s="1007"/>
      <c r="B306" s="1000"/>
      <c r="C306" s="1007"/>
      <c r="D306" s="1000"/>
      <c r="E306" s="1000"/>
      <c r="F306" s="1000"/>
      <c r="G306" s="1000"/>
      <c r="H306" s="1000"/>
      <c r="I306" s="1000"/>
      <c r="J306" s="1000"/>
      <c r="K306" s="1000"/>
    </row>
    <row r="307" spans="1:11" x14ac:dyDescent="0.25">
      <c r="A307" s="1007"/>
      <c r="B307" s="1000"/>
      <c r="C307" s="1007"/>
      <c r="D307" s="1000"/>
      <c r="E307" s="1000"/>
      <c r="F307" s="1000"/>
      <c r="G307" s="1000"/>
      <c r="H307" s="1000"/>
      <c r="I307" s="1000"/>
      <c r="J307" s="1000"/>
      <c r="K307" s="1000"/>
    </row>
    <row r="308" spans="1:11" x14ac:dyDescent="0.25">
      <c r="A308" s="1007"/>
      <c r="B308" s="1000"/>
      <c r="C308" s="1007"/>
      <c r="D308" s="1000"/>
      <c r="E308" s="1000"/>
      <c r="F308" s="1000"/>
      <c r="G308" s="1000"/>
      <c r="H308" s="1000"/>
      <c r="I308" s="1000"/>
      <c r="J308" s="1000"/>
      <c r="K308" s="1000"/>
    </row>
    <row r="309" spans="1:11" x14ac:dyDescent="0.25">
      <c r="A309" s="1007"/>
      <c r="B309" s="1000"/>
      <c r="C309" s="1007"/>
      <c r="D309" s="1000"/>
      <c r="E309" s="1000"/>
      <c r="F309" s="1000"/>
      <c r="G309" s="1000"/>
      <c r="H309" s="1000"/>
      <c r="I309" s="1000"/>
      <c r="J309" s="1000"/>
      <c r="K309" s="1000"/>
    </row>
    <row r="310" spans="1:11" x14ac:dyDescent="0.25">
      <c r="A310" s="1007"/>
      <c r="B310" s="1000"/>
      <c r="C310" s="1007"/>
      <c r="D310" s="1000"/>
      <c r="E310" s="1000"/>
      <c r="F310" s="1000"/>
      <c r="G310" s="1000"/>
      <c r="H310" s="1000"/>
      <c r="I310" s="1000"/>
      <c r="J310" s="1000"/>
      <c r="K310" s="1000"/>
    </row>
    <row r="311" spans="1:11" x14ac:dyDescent="0.25">
      <c r="A311" s="1007"/>
      <c r="B311" s="1000"/>
      <c r="C311" s="1007"/>
      <c r="D311" s="1000"/>
      <c r="E311" s="1000"/>
      <c r="F311" s="1000"/>
      <c r="G311" s="1000"/>
      <c r="H311" s="1000"/>
      <c r="I311" s="1000"/>
      <c r="J311" s="1000"/>
      <c r="K311" s="1000"/>
    </row>
    <row r="312" spans="1:11" x14ac:dyDescent="0.25">
      <c r="A312" s="1007"/>
      <c r="B312" s="1000"/>
      <c r="C312" s="1007"/>
      <c r="D312" s="1000"/>
      <c r="E312" s="1000"/>
      <c r="F312" s="1000"/>
      <c r="G312" s="1000"/>
      <c r="H312" s="1000"/>
      <c r="I312" s="1000"/>
      <c r="J312" s="1000"/>
      <c r="K312" s="1000"/>
    </row>
    <row r="313" spans="1:11" x14ac:dyDescent="0.25">
      <c r="A313" s="1007"/>
      <c r="B313" s="1000"/>
      <c r="C313" s="1007"/>
      <c r="D313" s="1000"/>
      <c r="E313" s="1000"/>
      <c r="F313" s="1000"/>
      <c r="G313" s="1000"/>
      <c r="H313" s="1000"/>
      <c r="I313" s="1000"/>
      <c r="J313" s="1000"/>
      <c r="K313" s="1000"/>
    </row>
    <row r="314" spans="1:11" x14ac:dyDescent="0.25">
      <c r="A314" s="1007"/>
      <c r="B314" s="1000"/>
      <c r="C314" s="1007"/>
      <c r="D314" s="1000"/>
      <c r="E314" s="1000"/>
      <c r="F314" s="1000"/>
      <c r="G314" s="1000"/>
      <c r="H314" s="1000"/>
      <c r="I314" s="1000"/>
      <c r="J314" s="1000"/>
      <c r="K314" s="1000"/>
    </row>
    <row r="315" spans="1:11" x14ac:dyDescent="0.25">
      <c r="A315" s="1007"/>
      <c r="B315" s="1000"/>
      <c r="C315" s="1007"/>
      <c r="D315" s="1000"/>
      <c r="E315" s="1000"/>
      <c r="F315" s="1000"/>
      <c r="G315" s="1000"/>
      <c r="H315" s="1000"/>
      <c r="I315" s="1000"/>
      <c r="J315" s="1000"/>
      <c r="K315" s="1000"/>
    </row>
    <row r="316" spans="1:11" x14ac:dyDescent="0.25">
      <c r="A316" s="1007"/>
      <c r="B316" s="1000"/>
      <c r="C316" s="1007"/>
      <c r="D316" s="1000"/>
      <c r="E316" s="1000"/>
      <c r="F316" s="1000"/>
      <c r="G316" s="1000"/>
      <c r="H316" s="1000"/>
      <c r="I316" s="1000"/>
      <c r="J316" s="1000"/>
      <c r="K316" s="1000"/>
    </row>
    <row r="317" spans="1:11" x14ac:dyDescent="0.25">
      <c r="A317" s="1007"/>
      <c r="B317" s="1000"/>
      <c r="C317" s="1007"/>
      <c r="D317" s="1000"/>
      <c r="E317" s="1000"/>
      <c r="F317" s="1000"/>
      <c r="G317" s="1000"/>
      <c r="H317" s="1000"/>
      <c r="I317" s="1000"/>
      <c r="J317" s="1000"/>
      <c r="K317" s="1000"/>
    </row>
    <row r="318" spans="1:11" x14ac:dyDescent="0.25">
      <c r="A318" s="1007"/>
      <c r="B318" s="1000"/>
      <c r="C318" s="1007"/>
      <c r="D318" s="1000"/>
      <c r="E318" s="1000"/>
      <c r="F318" s="1000"/>
      <c r="G318" s="1000"/>
      <c r="H318" s="1000"/>
      <c r="I318" s="1000"/>
      <c r="J318" s="1000"/>
      <c r="K318" s="1000"/>
    </row>
    <row r="319" spans="1:11" x14ac:dyDescent="0.25">
      <c r="A319" s="1007"/>
      <c r="B319" s="1000"/>
      <c r="C319" s="1007"/>
      <c r="D319" s="1000"/>
      <c r="E319" s="1000"/>
      <c r="F319" s="1000"/>
      <c r="G319" s="1000"/>
      <c r="H319" s="1000"/>
      <c r="I319" s="1000"/>
      <c r="J319" s="1000"/>
      <c r="K319" s="1000"/>
    </row>
    <row r="320" spans="1:11" x14ac:dyDescent="0.25">
      <c r="A320" s="1007"/>
      <c r="B320" s="1000"/>
      <c r="C320" s="1007"/>
      <c r="D320" s="1000"/>
      <c r="E320" s="1000"/>
      <c r="F320" s="1000"/>
      <c r="G320" s="1000"/>
      <c r="H320" s="1000"/>
      <c r="I320" s="1000"/>
      <c r="J320" s="1000"/>
      <c r="K320" s="1000"/>
    </row>
    <row r="321" spans="1:11" x14ac:dyDescent="0.25">
      <c r="A321" s="1007"/>
      <c r="B321" s="1000"/>
      <c r="C321" s="1007"/>
      <c r="D321" s="1000"/>
      <c r="E321" s="1000"/>
      <c r="F321" s="1000"/>
      <c r="G321" s="1000"/>
      <c r="H321" s="1000"/>
      <c r="I321" s="1000"/>
      <c r="J321" s="1000"/>
      <c r="K321" s="1000"/>
    </row>
    <row r="322" spans="1:11" x14ac:dyDescent="0.25">
      <c r="A322" s="1007"/>
      <c r="B322" s="1000"/>
      <c r="C322" s="1007"/>
      <c r="D322" s="1000"/>
      <c r="E322" s="1000"/>
      <c r="F322" s="1000"/>
      <c r="G322" s="1000"/>
      <c r="H322" s="1000"/>
      <c r="I322" s="1000"/>
      <c r="J322" s="1000"/>
      <c r="K322" s="1000"/>
    </row>
    <row r="323" spans="1:11" x14ac:dyDescent="0.25">
      <c r="A323" s="1007"/>
      <c r="B323" s="1000"/>
      <c r="C323" s="1007"/>
      <c r="D323" s="1000"/>
      <c r="E323" s="1000"/>
      <c r="F323" s="1000"/>
      <c r="G323" s="1000"/>
      <c r="H323" s="1000"/>
      <c r="I323" s="1000"/>
      <c r="J323" s="1000"/>
      <c r="K323" s="1000"/>
    </row>
    <row r="324" spans="1:11" x14ac:dyDescent="0.25">
      <c r="A324" s="1007"/>
      <c r="B324" s="1000"/>
      <c r="C324" s="1007"/>
      <c r="D324" s="1000"/>
      <c r="E324" s="1000"/>
      <c r="F324" s="1000"/>
      <c r="G324" s="1000"/>
      <c r="H324" s="1000"/>
      <c r="I324" s="1000"/>
      <c r="J324" s="1000"/>
      <c r="K324" s="1000"/>
    </row>
    <row r="325" spans="1:11" x14ac:dyDescent="0.25">
      <c r="A325" s="1007"/>
      <c r="B325" s="1000"/>
      <c r="C325" s="1007"/>
      <c r="D325" s="1000"/>
      <c r="E325" s="1000"/>
      <c r="F325" s="1000"/>
      <c r="G325" s="1000"/>
      <c r="H325" s="1000"/>
      <c r="I325" s="1000"/>
      <c r="J325" s="1000"/>
      <c r="K325" s="1000"/>
    </row>
    <row r="326" spans="1:11" x14ac:dyDescent="0.25">
      <c r="A326" s="1007"/>
      <c r="B326" s="1000"/>
      <c r="C326" s="1007"/>
      <c r="D326" s="1000"/>
      <c r="E326" s="1000"/>
      <c r="F326" s="1000"/>
      <c r="G326" s="1000"/>
      <c r="H326" s="1000"/>
      <c r="I326" s="1000"/>
      <c r="J326" s="1000"/>
      <c r="K326" s="1000"/>
    </row>
    <row r="327" spans="1:11" x14ac:dyDescent="0.25">
      <c r="A327" s="1007"/>
      <c r="B327" s="1000"/>
      <c r="C327" s="1007"/>
      <c r="D327" s="1000"/>
      <c r="E327" s="1000"/>
      <c r="F327" s="1000"/>
      <c r="G327" s="1000"/>
      <c r="H327" s="1000"/>
      <c r="I327" s="1000"/>
      <c r="J327" s="1000"/>
      <c r="K327" s="1000"/>
    </row>
    <row r="328" spans="1:11" x14ac:dyDescent="0.25">
      <c r="A328" s="1007"/>
      <c r="B328" s="1000"/>
      <c r="C328" s="1007"/>
      <c r="D328" s="1000"/>
      <c r="E328" s="1000"/>
      <c r="F328" s="1000"/>
      <c r="G328" s="1000"/>
      <c r="H328" s="1000"/>
      <c r="I328" s="1000"/>
      <c r="J328" s="1000"/>
      <c r="K328" s="1000"/>
    </row>
    <row r="329" spans="1:11" x14ac:dyDescent="0.25">
      <c r="A329" s="1007"/>
      <c r="B329" s="1000"/>
      <c r="C329" s="1007"/>
      <c r="D329" s="1000"/>
      <c r="E329" s="1000"/>
      <c r="F329" s="1000"/>
      <c r="G329" s="1000"/>
      <c r="H329" s="1000"/>
      <c r="I329" s="1000"/>
      <c r="J329" s="1000"/>
      <c r="K329" s="1000"/>
    </row>
    <row r="330" spans="1:11" x14ac:dyDescent="0.25">
      <c r="A330" s="1007"/>
      <c r="B330" s="1000"/>
      <c r="C330" s="1007"/>
      <c r="D330" s="1000"/>
      <c r="E330" s="1000"/>
      <c r="F330" s="1000"/>
      <c r="G330" s="1000"/>
      <c r="H330" s="1000"/>
      <c r="I330" s="1000"/>
      <c r="J330" s="1000"/>
      <c r="K330" s="1000"/>
    </row>
    <row r="331" spans="1:11" x14ac:dyDescent="0.25">
      <c r="A331" s="1007"/>
      <c r="B331" s="1000"/>
      <c r="C331" s="1007"/>
      <c r="D331" s="1000"/>
      <c r="E331" s="1000"/>
      <c r="F331" s="1000"/>
      <c r="G331" s="1000"/>
      <c r="H331" s="1000"/>
      <c r="I331" s="1000"/>
      <c r="J331" s="1000"/>
      <c r="K331" s="1000"/>
    </row>
    <row r="332" spans="1:11" x14ac:dyDescent="0.25">
      <c r="A332" s="1007"/>
      <c r="B332" s="1000"/>
      <c r="C332" s="1007"/>
      <c r="D332" s="1000"/>
      <c r="E332" s="1000"/>
      <c r="F332" s="1000"/>
      <c r="G332" s="1000"/>
      <c r="H332" s="1000"/>
      <c r="I332" s="1000"/>
      <c r="J332" s="1000"/>
      <c r="K332" s="1000"/>
    </row>
    <row r="333" spans="1:11" x14ac:dyDescent="0.25">
      <c r="A333" s="1007"/>
      <c r="B333" s="1000"/>
      <c r="C333" s="1007"/>
      <c r="D333" s="1000"/>
      <c r="E333" s="1000"/>
      <c r="F333" s="1000"/>
      <c r="G333" s="1000"/>
      <c r="H333" s="1000"/>
      <c r="I333" s="1000"/>
      <c r="J333" s="1000"/>
      <c r="K333" s="1000"/>
    </row>
    <row r="334" spans="1:11" x14ac:dyDescent="0.25">
      <c r="A334" s="1007"/>
      <c r="B334" s="1000"/>
      <c r="C334" s="1007"/>
      <c r="D334" s="1000"/>
      <c r="E334" s="1000"/>
      <c r="F334" s="1000"/>
      <c r="G334" s="1000"/>
      <c r="H334" s="1000"/>
      <c r="I334" s="1000"/>
      <c r="J334" s="1000"/>
      <c r="K334" s="1000"/>
    </row>
    <row r="335" spans="1:11" x14ac:dyDescent="0.25">
      <c r="A335" s="1007"/>
      <c r="B335" s="1000"/>
      <c r="C335" s="1007"/>
      <c r="D335" s="1000"/>
      <c r="E335" s="1000"/>
      <c r="F335" s="1000"/>
      <c r="G335" s="1000"/>
      <c r="H335" s="1000"/>
      <c r="I335" s="1000"/>
      <c r="J335" s="1000"/>
      <c r="K335" s="1000"/>
    </row>
    <row r="336" spans="1:11" x14ac:dyDescent="0.25">
      <c r="A336" s="1007"/>
      <c r="B336" s="1000"/>
      <c r="C336" s="1007"/>
      <c r="D336" s="1000"/>
      <c r="E336" s="1000"/>
      <c r="F336" s="1000"/>
      <c r="G336" s="1000"/>
      <c r="H336" s="1000"/>
      <c r="I336" s="1000"/>
      <c r="J336" s="1000"/>
      <c r="K336" s="1000"/>
    </row>
    <row r="337" spans="1:11" x14ac:dyDescent="0.25">
      <c r="A337" s="1007"/>
      <c r="B337" s="1000"/>
      <c r="C337" s="1007"/>
      <c r="D337" s="1000"/>
      <c r="E337" s="1000"/>
      <c r="F337" s="1000"/>
      <c r="G337" s="1000"/>
      <c r="H337" s="1000"/>
      <c r="I337" s="1000"/>
      <c r="J337" s="1000"/>
      <c r="K337" s="1000"/>
    </row>
    <row r="338" spans="1:11" x14ac:dyDescent="0.25">
      <c r="A338" s="1007"/>
      <c r="B338" s="1000"/>
      <c r="C338" s="1007"/>
      <c r="D338" s="1000"/>
      <c r="E338" s="1000"/>
      <c r="F338" s="1000"/>
      <c r="G338" s="1000"/>
      <c r="H338" s="1000"/>
      <c r="I338" s="1000"/>
      <c r="J338" s="1000"/>
      <c r="K338" s="1000"/>
    </row>
    <row r="339" spans="1:11" x14ac:dyDescent="0.25">
      <c r="A339" s="1007"/>
      <c r="B339" s="1000"/>
      <c r="C339" s="1007"/>
      <c r="D339" s="1000"/>
      <c r="E339" s="1000"/>
      <c r="F339" s="1000"/>
      <c r="G339" s="1000"/>
      <c r="H339" s="1000"/>
      <c r="I339" s="1000"/>
      <c r="J339" s="1000"/>
      <c r="K339" s="1000"/>
    </row>
    <row r="340" spans="1:11" x14ac:dyDescent="0.25">
      <c r="A340" s="1007"/>
      <c r="B340" s="1000"/>
      <c r="C340" s="1007"/>
      <c r="D340" s="1000"/>
      <c r="E340" s="1000"/>
      <c r="F340" s="1000"/>
      <c r="G340" s="1000"/>
      <c r="H340" s="1000"/>
      <c r="I340" s="1000"/>
      <c r="J340" s="1000"/>
      <c r="K340" s="1000"/>
    </row>
    <row r="341" spans="1:11" x14ac:dyDescent="0.25">
      <c r="A341" s="1007"/>
      <c r="B341" s="1000"/>
      <c r="C341" s="1007"/>
      <c r="D341" s="1000"/>
      <c r="E341" s="1000"/>
      <c r="F341" s="1000"/>
      <c r="G341" s="1000"/>
      <c r="H341" s="1000"/>
      <c r="I341" s="1000"/>
      <c r="J341" s="1000"/>
      <c r="K341" s="1000"/>
    </row>
    <row r="342" spans="1:11" x14ac:dyDescent="0.25">
      <c r="A342" s="1007"/>
      <c r="B342" s="1000"/>
      <c r="C342" s="1007"/>
      <c r="D342" s="1000"/>
      <c r="E342" s="1000"/>
      <c r="F342" s="1000"/>
      <c r="G342" s="1000"/>
      <c r="H342" s="1000"/>
      <c r="I342" s="1000"/>
      <c r="J342" s="1000"/>
      <c r="K342" s="1000"/>
    </row>
    <row r="343" spans="1:11" x14ac:dyDescent="0.25">
      <c r="A343" s="1007"/>
      <c r="B343" s="1000"/>
      <c r="C343" s="1007"/>
      <c r="D343" s="1000"/>
      <c r="E343" s="1000"/>
      <c r="F343" s="1000"/>
      <c r="G343" s="1000"/>
      <c r="H343" s="1000"/>
      <c r="I343" s="1000"/>
      <c r="J343" s="1000"/>
      <c r="K343" s="1000"/>
    </row>
    <row r="344" spans="1:11" x14ac:dyDescent="0.25">
      <c r="A344" s="1007"/>
      <c r="B344" s="1000"/>
      <c r="C344" s="1007"/>
      <c r="D344" s="1000"/>
      <c r="E344" s="1000"/>
      <c r="F344" s="1000"/>
      <c r="G344" s="1000"/>
      <c r="H344" s="1000"/>
      <c r="I344" s="1000"/>
      <c r="J344" s="1000"/>
      <c r="K344" s="1000"/>
    </row>
    <row r="345" spans="1:11" x14ac:dyDescent="0.25">
      <c r="A345" s="1007"/>
      <c r="B345" s="1000"/>
      <c r="C345" s="1007"/>
      <c r="D345" s="1000"/>
      <c r="E345" s="1000"/>
      <c r="F345" s="1000"/>
      <c r="G345" s="1000"/>
      <c r="H345" s="1000"/>
      <c r="I345" s="1000"/>
      <c r="J345" s="1000"/>
      <c r="K345" s="1000"/>
    </row>
    <row r="346" spans="1:11" x14ac:dyDescent="0.25">
      <c r="A346" s="1007"/>
      <c r="B346" s="1000"/>
      <c r="C346" s="1007"/>
      <c r="D346" s="1000"/>
      <c r="E346" s="1000"/>
      <c r="F346" s="1000"/>
      <c r="G346" s="1000"/>
      <c r="H346" s="1000"/>
      <c r="I346" s="1000"/>
      <c r="J346" s="1000"/>
      <c r="K346" s="1000"/>
    </row>
    <row r="347" spans="1:11" x14ac:dyDescent="0.25">
      <c r="A347" s="1007"/>
      <c r="B347" s="1000"/>
      <c r="C347" s="1007"/>
      <c r="D347" s="1000"/>
      <c r="E347" s="1000"/>
      <c r="F347" s="1000"/>
      <c r="G347" s="1000"/>
      <c r="H347" s="1000"/>
      <c r="I347" s="1000"/>
      <c r="J347" s="1000"/>
      <c r="K347" s="1000"/>
    </row>
    <row r="348" spans="1:11" x14ac:dyDescent="0.25">
      <c r="A348" s="1007"/>
      <c r="B348" s="1000"/>
      <c r="C348" s="1007"/>
      <c r="D348" s="1000"/>
      <c r="E348" s="1000"/>
      <c r="F348" s="1000"/>
      <c r="G348" s="1000"/>
      <c r="H348" s="1000"/>
      <c r="I348" s="1000"/>
      <c r="J348" s="1000"/>
      <c r="K348" s="1000"/>
    </row>
    <row r="349" spans="1:11" x14ac:dyDescent="0.25">
      <c r="A349" s="1007"/>
      <c r="B349" s="1000"/>
      <c r="C349" s="1007"/>
      <c r="D349" s="1000"/>
      <c r="E349" s="1000"/>
      <c r="F349" s="1000"/>
      <c r="G349" s="1000"/>
      <c r="H349" s="1000"/>
      <c r="I349" s="1000"/>
      <c r="J349" s="1000"/>
      <c r="K349" s="1000"/>
    </row>
    <row r="350" spans="1:11" x14ac:dyDescent="0.25">
      <c r="A350" s="1007"/>
      <c r="B350" s="1000"/>
      <c r="C350" s="1007"/>
      <c r="D350" s="1000"/>
      <c r="E350" s="1000"/>
      <c r="F350" s="1000"/>
      <c r="G350" s="1000"/>
      <c r="H350" s="1000"/>
      <c r="I350" s="1000"/>
      <c r="J350" s="1000"/>
      <c r="K350" s="1000"/>
    </row>
    <row r="351" spans="1:11" x14ac:dyDescent="0.25">
      <c r="A351" s="1007"/>
      <c r="B351" s="1000"/>
      <c r="C351" s="1007"/>
      <c r="D351" s="1000"/>
      <c r="E351" s="1000"/>
      <c r="F351" s="1000"/>
      <c r="G351" s="1000"/>
      <c r="H351" s="1000"/>
      <c r="I351" s="1000"/>
      <c r="J351" s="1000"/>
      <c r="K351" s="1000"/>
    </row>
    <row r="352" spans="1:11" x14ac:dyDescent="0.25">
      <c r="A352" s="1007"/>
      <c r="B352" s="1000"/>
      <c r="C352" s="1007"/>
      <c r="D352" s="1000"/>
      <c r="E352" s="1000"/>
      <c r="F352" s="1000"/>
      <c r="G352" s="1000"/>
      <c r="H352" s="1000"/>
      <c r="I352" s="1000"/>
      <c r="J352" s="1000"/>
      <c r="K352" s="1000"/>
    </row>
    <row r="353" spans="1:11" x14ac:dyDescent="0.25">
      <c r="A353" s="1007"/>
      <c r="B353" s="1000"/>
      <c r="C353" s="1007"/>
      <c r="D353" s="1000"/>
      <c r="E353" s="1000"/>
      <c r="F353" s="1000"/>
      <c r="G353" s="1000"/>
      <c r="H353" s="1000"/>
      <c r="I353" s="1000"/>
      <c r="J353" s="1000"/>
      <c r="K353" s="1000"/>
    </row>
    <row r="354" spans="1:11" x14ac:dyDescent="0.25">
      <c r="A354" s="1007"/>
      <c r="B354" s="1000"/>
      <c r="C354" s="1007"/>
      <c r="D354" s="1000"/>
      <c r="E354" s="1000"/>
      <c r="F354" s="1000"/>
      <c r="G354" s="1000"/>
      <c r="H354" s="1000"/>
      <c r="I354" s="1000"/>
      <c r="J354" s="1000"/>
      <c r="K354" s="1000"/>
    </row>
    <row r="355" spans="1:11" x14ac:dyDescent="0.25">
      <c r="A355" s="1007"/>
      <c r="B355" s="1000"/>
      <c r="C355" s="1007"/>
      <c r="D355" s="1000"/>
      <c r="E355" s="1000"/>
      <c r="F355" s="1000"/>
      <c r="G355" s="1000"/>
      <c r="H355" s="1000"/>
      <c r="I355" s="1000"/>
      <c r="J355" s="1000"/>
      <c r="K355" s="1000"/>
    </row>
    <row r="356" spans="1:11" x14ac:dyDescent="0.25">
      <c r="A356" s="1007"/>
      <c r="B356" s="1000"/>
      <c r="C356" s="1007"/>
      <c r="D356" s="1000"/>
      <c r="E356" s="1000"/>
      <c r="F356" s="1000"/>
      <c r="G356" s="1000"/>
      <c r="H356" s="1000"/>
      <c r="I356" s="1000"/>
      <c r="J356" s="1000"/>
      <c r="K356" s="1000"/>
    </row>
    <row r="357" spans="1:11" x14ac:dyDescent="0.25">
      <c r="A357" s="1007"/>
      <c r="B357" s="1000"/>
      <c r="C357" s="1007"/>
      <c r="D357" s="1000"/>
      <c r="E357" s="1000"/>
      <c r="F357" s="1000"/>
      <c r="G357" s="1000"/>
      <c r="H357" s="1000"/>
      <c r="I357" s="1000"/>
      <c r="J357" s="1000"/>
      <c r="K357" s="1000"/>
    </row>
    <row r="358" spans="1:11" x14ac:dyDescent="0.25">
      <c r="A358" s="1007"/>
      <c r="B358" s="1000"/>
      <c r="C358" s="1007"/>
      <c r="D358" s="1000"/>
      <c r="E358" s="1000"/>
      <c r="F358" s="1000"/>
      <c r="G358" s="1000"/>
      <c r="H358" s="1000"/>
      <c r="I358" s="1000"/>
      <c r="J358" s="1000"/>
      <c r="K358" s="1000"/>
    </row>
    <row r="359" spans="1:11" x14ac:dyDescent="0.25">
      <c r="A359" s="1007"/>
      <c r="B359" s="1000"/>
      <c r="C359" s="1007"/>
      <c r="D359" s="1000"/>
      <c r="E359" s="1000"/>
      <c r="F359" s="1000"/>
      <c r="G359" s="1000"/>
      <c r="H359" s="1000"/>
      <c r="I359" s="1000"/>
      <c r="J359" s="1000"/>
      <c r="K359" s="1000"/>
    </row>
    <row r="360" spans="1:11" x14ac:dyDescent="0.25">
      <c r="A360" s="1007"/>
      <c r="B360" s="1000"/>
      <c r="C360" s="1007"/>
      <c r="D360" s="1000"/>
      <c r="E360" s="1000"/>
      <c r="F360" s="1000"/>
      <c r="G360" s="1000"/>
      <c r="H360" s="1000"/>
      <c r="I360" s="1000"/>
      <c r="J360" s="1000"/>
      <c r="K360" s="1000"/>
    </row>
    <row r="361" spans="1:11" x14ac:dyDescent="0.25">
      <c r="A361" s="1007"/>
      <c r="B361" s="1000"/>
      <c r="C361" s="1007"/>
      <c r="D361" s="1000"/>
      <c r="E361" s="1000"/>
      <c r="F361" s="1000"/>
      <c r="G361" s="1000"/>
      <c r="H361" s="1000"/>
      <c r="I361" s="1000"/>
      <c r="J361" s="1000"/>
      <c r="K361" s="1000"/>
    </row>
    <row r="362" spans="1:11" x14ac:dyDescent="0.25">
      <c r="A362" s="1007"/>
      <c r="B362" s="1000"/>
      <c r="C362" s="1007"/>
      <c r="D362" s="1000"/>
      <c r="E362" s="1000"/>
      <c r="F362" s="1000"/>
      <c r="G362" s="1000"/>
      <c r="H362" s="1000"/>
      <c r="I362" s="1000"/>
      <c r="J362" s="1000"/>
      <c r="K362" s="1000"/>
    </row>
    <row r="363" spans="1:11" x14ac:dyDescent="0.25">
      <c r="A363" s="1007"/>
      <c r="B363" s="1000"/>
      <c r="C363" s="1007"/>
      <c r="D363" s="1000"/>
      <c r="E363" s="1000"/>
      <c r="F363" s="1000"/>
      <c r="G363" s="1000"/>
      <c r="H363" s="1000"/>
      <c r="I363" s="1000"/>
      <c r="J363" s="1000"/>
      <c r="K363" s="1000"/>
    </row>
    <row r="364" spans="1:11" x14ac:dyDescent="0.25">
      <c r="A364" s="1007"/>
      <c r="B364" s="1000"/>
      <c r="C364" s="1007"/>
      <c r="D364" s="1000"/>
      <c r="E364" s="1000"/>
      <c r="F364" s="1000"/>
      <c r="G364" s="1000"/>
      <c r="H364" s="1000"/>
      <c r="I364" s="1000"/>
      <c r="J364" s="1000"/>
      <c r="K364" s="1000"/>
    </row>
    <row r="365" spans="1:11" x14ac:dyDescent="0.25">
      <c r="A365" s="1007"/>
      <c r="B365" s="1000"/>
      <c r="C365" s="1007"/>
      <c r="D365" s="1000"/>
      <c r="E365" s="1000"/>
      <c r="F365" s="1000"/>
      <c r="G365" s="1000"/>
      <c r="H365" s="1000"/>
      <c r="I365" s="1000"/>
      <c r="J365" s="1000"/>
      <c r="K365" s="1000"/>
    </row>
  </sheetData>
  <mergeCells count="2">
    <mergeCell ref="A1:G1"/>
    <mergeCell ref="A2:G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8"/>
  <sheetViews>
    <sheetView workbookViewId="0"/>
  </sheetViews>
  <sheetFormatPr defaultColWidth="8.109375" defaultRowHeight="13.8" x14ac:dyDescent="0.25"/>
  <cols>
    <col min="1" max="1" width="3.33203125" style="1012" customWidth="1"/>
    <col min="2" max="2" width="49.6640625" style="1061" customWidth="1"/>
    <col min="3" max="4" width="10.6640625" style="1012" customWidth="1"/>
    <col min="5" max="5" width="11" style="1012" customWidth="1"/>
    <col min="6" max="7" width="10.6640625" style="1012" customWidth="1"/>
    <col min="8" max="8" width="11" style="1012" customWidth="1"/>
    <col min="9" max="10" width="10.6640625" style="1012" customWidth="1"/>
    <col min="11" max="11" width="11.21875" style="1012" customWidth="1"/>
    <col min="12" max="12" width="10.88671875" style="1012" bestFit="1" customWidth="1"/>
    <col min="13" max="13" width="9.6640625" style="1012" bestFit="1" customWidth="1"/>
    <col min="14" max="14" width="14.21875" style="1012" bestFit="1" customWidth="1"/>
    <col min="15" max="15" width="10.44140625" style="1012" customWidth="1"/>
    <col min="16" max="16" width="9.6640625" style="1012" customWidth="1"/>
    <col min="17" max="17" width="11.77734375" style="1012" customWidth="1"/>
    <col min="18" max="16384" width="8.109375" style="1012"/>
  </cols>
  <sheetData>
    <row r="1" spans="1:17" x14ac:dyDescent="0.25">
      <c r="A1" s="1010"/>
      <c r="B1" s="1011" t="s">
        <v>1410</v>
      </c>
      <c r="C1" s="1011"/>
      <c r="D1" s="1011"/>
      <c r="E1" s="1011"/>
      <c r="F1" s="1011"/>
      <c r="G1" s="1011"/>
      <c r="H1" s="1011"/>
      <c r="I1" s="1011"/>
      <c r="J1" s="1011"/>
      <c r="K1" s="1011"/>
      <c r="L1" s="1011"/>
      <c r="M1" s="1011"/>
      <c r="N1" s="1011"/>
    </row>
    <row r="2" spans="1:17" x14ac:dyDescent="0.25">
      <c r="A2" s="1010"/>
      <c r="B2" s="1011" t="s">
        <v>2</v>
      </c>
      <c r="C2" s="1011"/>
      <c r="D2" s="1011"/>
      <c r="E2" s="1011"/>
      <c r="F2" s="1011"/>
      <c r="G2" s="1011"/>
      <c r="H2" s="1011"/>
      <c r="I2" s="1011"/>
      <c r="J2" s="1011"/>
      <c r="K2" s="1011"/>
      <c r="L2" s="1011"/>
      <c r="M2" s="1011"/>
      <c r="N2" s="1011"/>
    </row>
    <row r="3" spans="1:17" x14ac:dyDescent="0.25">
      <c r="A3" s="1010"/>
      <c r="B3" s="1013"/>
      <c r="C3" s="263"/>
      <c r="D3" s="263"/>
      <c r="E3" s="1014"/>
      <c r="F3" s="181"/>
      <c r="G3" s="181"/>
      <c r="H3" s="181"/>
      <c r="I3" s="181"/>
      <c r="J3" s="181"/>
      <c r="K3" s="181"/>
      <c r="L3" s="1010"/>
      <c r="M3" s="1010"/>
      <c r="N3" s="1010"/>
    </row>
    <row r="4" spans="1:17" ht="38.25" customHeight="1" x14ac:dyDescent="0.25">
      <c r="A4" s="1015" t="s">
        <v>218</v>
      </c>
      <c r="B4" s="1016"/>
      <c r="C4" s="1017" t="s">
        <v>1411</v>
      </c>
      <c r="D4" s="1018"/>
      <c r="E4" s="1019" t="s">
        <v>1412</v>
      </c>
      <c r="F4" s="1020" t="s">
        <v>1413</v>
      </c>
      <c r="G4" s="1021"/>
      <c r="H4" s="1022"/>
      <c r="I4" s="1020" t="s">
        <v>1414</v>
      </c>
      <c r="J4" s="1021"/>
      <c r="K4" s="1022"/>
      <c r="L4" s="1020" t="s">
        <v>1415</v>
      </c>
      <c r="M4" s="1021"/>
      <c r="N4" s="1022"/>
      <c r="O4" s="1023" t="s">
        <v>1416</v>
      </c>
      <c r="P4" s="1024"/>
      <c r="Q4" s="1025"/>
    </row>
    <row r="5" spans="1:17" ht="16.5" customHeight="1" x14ac:dyDescent="0.25">
      <c r="A5" s="1026"/>
      <c r="B5" s="1027"/>
      <c r="C5" s="1028"/>
      <c r="D5" s="1029"/>
      <c r="E5" s="1030"/>
      <c r="F5" s="1031" t="s">
        <v>1411</v>
      </c>
      <c r="G5" s="1032"/>
      <c r="H5" s="1033" t="s">
        <v>1412</v>
      </c>
      <c r="I5" s="1031" t="s">
        <v>1411</v>
      </c>
      <c r="J5" s="1032"/>
      <c r="K5" s="1019" t="s">
        <v>1412</v>
      </c>
      <c r="L5" s="1031" t="s">
        <v>1411</v>
      </c>
      <c r="M5" s="1032"/>
      <c r="N5" s="1019" t="s">
        <v>1412</v>
      </c>
      <c r="O5" s="1034" t="s">
        <v>1411</v>
      </c>
      <c r="P5" s="1035"/>
      <c r="Q5" s="1036" t="s">
        <v>1412</v>
      </c>
    </row>
    <row r="6" spans="1:17" x14ac:dyDescent="0.25">
      <c r="A6" s="1037"/>
      <c r="B6" s="1038"/>
      <c r="C6" s="1039" t="s">
        <v>1417</v>
      </c>
      <c r="D6" s="1039" t="s">
        <v>1418</v>
      </c>
      <c r="E6" s="1040"/>
      <c r="F6" s="1039" t="s">
        <v>1417</v>
      </c>
      <c r="G6" s="1039" t="s">
        <v>1418</v>
      </c>
      <c r="H6" s="1041"/>
      <c r="I6" s="1039" t="s">
        <v>1417</v>
      </c>
      <c r="J6" s="1039" t="s">
        <v>1418</v>
      </c>
      <c r="K6" s="1040"/>
      <c r="L6" s="1039" t="s">
        <v>1417</v>
      </c>
      <c r="M6" s="1039" t="s">
        <v>1418</v>
      </c>
      <c r="N6" s="1040"/>
      <c r="O6" s="1039" t="s">
        <v>1417</v>
      </c>
      <c r="P6" s="1039" t="s">
        <v>1418</v>
      </c>
      <c r="Q6" s="1042"/>
    </row>
    <row r="7" spans="1:17" x14ac:dyDescent="0.25">
      <c r="A7" s="1043" t="s">
        <v>1419</v>
      </c>
      <c r="B7" s="1044"/>
      <c r="C7" s="1045">
        <f>SUM(C9:C39)</f>
        <v>3148001</v>
      </c>
      <c r="D7" s="1045">
        <f t="shared" ref="D7:Q7" si="0">SUM(D9:D39)</f>
        <v>2146641</v>
      </c>
      <c r="E7" s="1045">
        <f t="shared" si="0"/>
        <v>2146641</v>
      </c>
      <c r="F7" s="1045">
        <f t="shared" si="0"/>
        <v>854973</v>
      </c>
      <c r="G7" s="1045">
        <f t="shared" si="0"/>
        <v>371783</v>
      </c>
      <c r="H7" s="1045">
        <f t="shared" si="0"/>
        <v>371783</v>
      </c>
      <c r="I7" s="1046">
        <f t="shared" si="0"/>
        <v>2280325</v>
      </c>
      <c r="J7" s="1045">
        <f t="shared" si="0"/>
        <v>1772672</v>
      </c>
      <c r="K7" s="1045">
        <f t="shared" si="0"/>
        <v>1772672</v>
      </c>
      <c r="L7" s="1045">
        <f t="shared" si="0"/>
        <v>1062</v>
      </c>
      <c r="M7" s="1045">
        <f t="shared" si="0"/>
        <v>2186</v>
      </c>
      <c r="N7" s="1045">
        <f t="shared" si="0"/>
        <v>2186</v>
      </c>
      <c r="O7" s="1045">
        <f t="shared" si="0"/>
        <v>11641</v>
      </c>
      <c r="P7" s="1045">
        <f t="shared" si="0"/>
        <v>0</v>
      </c>
      <c r="Q7" s="1045">
        <f t="shared" si="0"/>
        <v>0</v>
      </c>
    </row>
    <row r="8" spans="1:17" x14ac:dyDescent="0.25">
      <c r="A8" s="1047" t="s">
        <v>508</v>
      </c>
      <c r="B8" s="1048"/>
      <c r="C8" s="213"/>
      <c r="D8" s="213"/>
      <c r="E8" s="213"/>
      <c r="F8" s="213"/>
      <c r="G8" s="213"/>
      <c r="H8" s="213"/>
      <c r="I8" s="213"/>
      <c r="J8" s="213"/>
      <c r="K8" s="213"/>
      <c r="L8" s="1049"/>
      <c r="M8" s="1049"/>
      <c r="N8" s="1049"/>
      <c r="O8" s="1049"/>
      <c r="P8" s="1049"/>
      <c r="Q8" s="1049"/>
    </row>
    <row r="9" spans="1:17" x14ac:dyDescent="0.25">
      <c r="A9" s="1050">
        <v>2</v>
      </c>
      <c r="B9" s="1051" t="s">
        <v>226</v>
      </c>
      <c r="C9" s="213">
        <f>F9+I9+L9+O9</f>
        <v>0</v>
      </c>
      <c r="D9" s="213">
        <f>G9+J9+M9+P9</f>
        <v>0</v>
      </c>
      <c r="E9" s="213">
        <f>H9+K9+N9+Q9</f>
        <v>0</v>
      </c>
      <c r="F9" s="213"/>
      <c r="G9" s="213"/>
      <c r="H9" s="213"/>
      <c r="I9" s="213"/>
      <c r="J9" s="213"/>
      <c r="K9" s="213"/>
      <c r="L9" s="1049"/>
      <c r="M9" s="1049"/>
      <c r="N9" s="1049"/>
      <c r="O9" s="1049"/>
      <c r="P9" s="1049"/>
      <c r="Q9" s="1049"/>
    </row>
    <row r="10" spans="1:17" x14ac:dyDescent="0.25">
      <c r="A10" s="1050">
        <v>3</v>
      </c>
      <c r="B10" s="1051" t="s">
        <v>227</v>
      </c>
      <c r="C10" s="213">
        <f t="shared" ref="C10:E39" si="1">F10+I10+L10+O10</f>
        <v>0</v>
      </c>
      <c r="D10" s="213">
        <f t="shared" si="1"/>
        <v>0</v>
      </c>
      <c r="E10" s="213">
        <f t="shared" si="1"/>
        <v>0</v>
      </c>
      <c r="F10" s="213"/>
      <c r="G10" s="213"/>
      <c r="H10" s="213"/>
      <c r="I10" s="213"/>
      <c r="J10" s="213"/>
      <c r="K10" s="213"/>
      <c r="L10" s="213"/>
      <c r="M10" s="213"/>
      <c r="N10" s="213"/>
      <c r="O10" s="213"/>
      <c r="P10" s="213"/>
      <c r="Q10" s="213"/>
    </row>
    <row r="11" spans="1:17" x14ac:dyDescent="0.25">
      <c r="A11" s="1050">
        <v>4</v>
      </c>
      <c r="B11" s="1051" t="s">
        <v>1420</v>
      </c>
      <c r="C11" s="213">
        <f t="shared" si="1"/>
        <v>513681</v>
      </c>
      <c r="D11" s="213">
        <f t="shared" si="1"/>
        <v>304602</v>
      </c>
      <c r="E11" s="213">
        <f t="shared" si="1"/>
        <v>304602</v>
      </c>
      <c r="F11" s="213"/>
      <c r="G11" s="213"/>
      <c r="H11" s="213"/>
      <c r="I11" s="1052">
        <v>513681</v>
      </c>
      <c r="J11" s="213">
        <v>304602</v>
      </c>
      <c r="K11" s="213">
        <v>304602</v>
      </c>
      <c r="L11" s="213"/>
      <c r="M11" s="213"/>
      <c r="N11" s="213"/>
      <c r="O11" s="213"/>
      <c r="P11" s="213"/>
      <c r="Q11" s="213"/>
    </row>
    <row r="12" spans="1:17" x14ac:dyDescent="0.25">
      <c r="A12" s="1050">
        <v>5</v>
      </c>
      <c r="B12" s="1053" t="s">
        <v>230</v>
      </c>
      <c r="C12" s="213">
        <f t="shared" si="1"/>
        <v>0</v>
      </c>
      <c r="D12" s="213">
        <f t="shared" si="1"/>
        <v>0</v>
      </c>
      <c r="E12" s="213">
        <f t="shared" si="1"/>
        <v>0</v>
      </c>
      <c r="F12" s="213"/>
      <c r="G12" s="213"/>
      <c r="H12" s="213"/>
      <c r="I12" s="213"/>
      <c r="J12" s="213"/>
      <c r="K12" s="213"/>
      <c r="L12" s="1054"/>
      <c r="M12" s="1054"/>
      <c r="N12" s="1054"/>
      <c r="O12" s="1054"/>
      <c r="P12" s="1054"/>
      <c r="Q12" s="1054"/>
    </row>
    <row r="13" spans="1:17" x14ac:dyDescent="0.25">
      <c r="A13" s="1050">
        <v>6</v>
      </c>
      <c r="B13" s="1053" t="s">
        <v>1421</v>
      </c>
      <c r="C13" s="213">
        <f t="shared" si="1"/>
        <v>0</v>
      </c>
      <c r="D13" s="213">
        <f t="shared" si="1"/>
        <v>0</v>
      </c>
      <c r="E13" s="213">
        <f t="shared" si="1"/>
        <v>0</v>
      </c>
      <c r="F13" s="213"/>
      <c r="G13" s="213"/>
      <c r="H13" s="213"/>
      <c r="I13" s="213"/>
      <c r="J13" s="213"/>
      <c r="K13" s="213"/>
      <c r="L13" s="1054"/>
      <c r="M13" s="1054"/>
      <c r="N13" s="1054"/>
      <c r="O13" s="1054"/>
      <c r="P13" s="1054"/>
      <c r="Q13" s="1054"/>
    </row>
    <row r="14" spans="1:17" x14ac:dyDescent="0.25">
      <c r="A14" s="1050">
        <v>7</v>
      </c>
      <c r="B14" s="1053" t="s">
        <v>232</v>
      </c>
      <c r="C14" s="213">
        <f t="shared" si="1"/>
        <v>0</v>
      </c>
      <c r="D14" s="213">
        <f t="shared" si="1"/>
        <v>0</v>
      </c>
      <c r="E14" s="213">
        <f t="shared" si="1"/>
        <v>0</v>
      </c>
      <c r="F14" s="213"/>
      <c r="G14" s="213"/>
      <c r="H14" s="213"/>
      <c r="I14" s="213"/>
      <c r="J14" s="213"/>
      <c r="K14" s="213"/>
      <c r="L14" s="1054"/>
      <c r="M14" s="1054"/>
      <c r="N14" s="1054"/>
      <c r="O14" s="1054"/>
      <c r="P14" s="1054"/>
      <c r="Q14" s="1054"/>
    </row>
    <row r="15" spans="1:17" x14ac:dyDescent="0.25">
      <c r="A15" s="1050">
        <v>8</v>
      </c>
      <c r="B15" s="1053" t="s">
        <v>233</v>
      </c>
      <c r="C15" s="213">
        <f t="shared" si="1"/>
        <v>0</v>
      </c>
      <c r="D15" s="213">
        <f t="shared" si="1"/>
        <v>0</v>
      </c>
      <c r="E15" s="213">
        <f t="shared" si="1"/>
        <v>0</v>
      </c>
      <c r="F15" s="213"/>
      <c r="G15" s="213"/>
      <c r="H15" s="213"/>
      <c r="I15" s="213"/>
      <c r="J15" s="213"/>
      <c r="K15" s="213"/>
      <c r="L15" s="1054"/>
      <c r="M15" s="1054"/>
      <c r="N15" s="1054"/>
      <c r="O15" s="1054"/>
      <c r="P15" s="1054"/>
      <c r="Q15" s="1054"/>
    </row>
    <row r="16" spans="1:17" x14ac:dyDescent="0.25">
      <c r="A16" s="1050">
        <v>9</v>
      </c>
      <c r="B16" s="1053" t="s">
        <v>234</v>
      </c>
      <c r="C16" s="213">
        <f t="shared" si="1"/>
        <v>0</v>
      </c>
      <c r="D16" s="213">
        <f t="shared" si="1"/>
        <v>0</v>
      </c>
      <c r="E16" s="213">
        <f t="shared" si="1"/>
        <v>0</v>
      </c>
      <c r="F16" s="213"/>
      <c r="G16" s="213"/>
      <c r="H16" s="213"/>
      <c r="I16" s="213"/>
      <c r="J16" s="213"/>
      <c r="K16" s="213"/>
      <c r="L16" s="1054"/>
      <c r="M16" s="1054"/>
      <c r="N16" s="1054"/>
      <c r="O16" s="1054"/>
      <c r="P16" s="1054"/>
      <c r="Q16" s="1054"/>
    </row>
    <row r="17" spans="1:17" x14ac:dyDescent="0.25">
      <c r="A17" s="1050">
        <v>10</v>
      </c>
      <c r="B17" s="1053" t="s">
        <v>235</v>
      </c>
      <c r="C17" s="213">
        <f t="shared" si="1"/>
        <v>0</v>
      </c>
      <c r="D17" s="213">
        <f t="shared" si="1"/>
        <v>0</v>
      </c>
      <c r="E17" s="213">
        <f t="shared" si="1"/>
        <v>0</v>
      </c>
      <c r="F17" s="213"/>
      <c r="G17" s="213"/>
      <c r="H17" s="213"/>
      <c r="I17" s="213"/>
      <c r="J17" s="213"/>
      <c r="K17" s="213"/>
      <c r="L17" s="1054"/>
      <c r="M17" s="1054"/>
      <c r="N17" s="1054"/>
      <c r="O17" s="1054"/>
      <c r="P17" s="1054"/>
      <c r="Q17" s="1054"/>
    </row>
    <row r="18" spans="1:17" x14ac:dyDescent="0.25">
      <c r="A18" s="1050">
        <v>11</v>
      </c>
      <c r="B18" s="1053" t="s">
        <v>236</v>
      </c>
      <c r="C18" s="213">
        <f t="shared" si="1"/>
        <v>0</v>
      </c>
      <c r="D18" s="213">
        <f t="shared" si="1"/>
        <v>0</v>
      </c>
      <c r="E18" s="213">
        <f t="shared" si="1"/>
        <v>0</v>
      </c>
      <c r="F18" s="213"/>
      <c r="G18" s="213"/>
      <c r="H18" s="213"/>
      <c r="I18" s="213"/>
      <c r="J18" s="213"/>
      <c r="K18" s="213"/>
      <c r="L18" s="1054"/>
      <c r="M18" s="1054"/>
      <c r="N18" s="1054"/>
      <c r="O18" s="1054"/>
      <c r="P18" s="1054"/>
      <c r="Q18" s="1054"/>
    </row>
    <row r="19" spans="1:17" x14ac:dyDescent="0.25">
      <c r="A19" s="1050">
        <v>12</v>
      </c>
      <c r="B19" s="1053" t="s">
        <v>237</v>
      </c>
      <c r="C19" s="213">
        <f t="shared" si="1"/>
        <v>117449</v>
      </c>
      <c r="D19" s="213">
        <f t="shared" si="1"/>
        <v>130947</v>
      </c>
      <c r="E19" s="213">
        <f t="shared" si="1"/>
        <v>130947</v>
      </c>
      <c r="F19" s="213"/>
      <c r="G19" s="213"/>
      <c r="H19" s="213"/>
      <c r="I19" s="213">
        <v>105808</v>
      </c>
      <c r="J19" s="213">
        <v>130947</v>
      </c>
      <c r="K19" s="213">
        <v>130947</v>
      </c>
      <c r="L19" s="213"/>
      <c r="M19" s="213"/>
      <c r="N19" s="213"/>
      <c r="O19" s="213">
        <v>11641</v>
      </c>
      <c r="P19" s="213">
        <v>0</v>
      </c>
      <c r="Q19" s="213">
        <v>0</v>
      </c>
    </row>
    <row r="20" spans="1:17" x14ac:dyDescent="0.25">
      <c r="A20" s="1050">
        <v>13</v>
      </c>
      <c r="B20" s="1053" t="s">
        <v>238</v>
      </c>
      <c r="C20" s="213">
        <f t="shared" si="1"/>
        <v>0</v>
      </c>
      <c r="D20" s="213">
        <f t="shared" si="1"/>
        <v>0</v>
      </c>
      <c r="E20" s="213">
        <f t="shared" si="1"/>
        <v>0</v>
      </c>
      <c r="F20" s="213"/>
      <c r="G20" s="213"/>
      <c r="H20" s="213"/>
      <c r="I20" s="1055"/>
      <c r="J20" s="1055"/>
      <c r="K20" s="1055"/>
      <c r="L20" s="1054"/>
      <c r="M20" s="1054"/>
      <c r="N20" s="1054"/>
      <c r="O20" s="1054"/>
      <c r="P20" s="1054"/>
      <c r="Q20" s="1054"/>
    </row>
    <row r="21" spans="1:17" x14ac:dyDescent="0.25">
      <c r="A21" s="1050">
        <v>15</v>
      </c>
      <c r="B21" s="1053" t="s">
        <v>239</v>
      </c>
      <c r="C21" s="213">
        <f t="shared" si="1"/>
        <v>0</v>
      </c>
      <c r="D21" s="213">
        <f t="shared" si="1"/>
        <v>0</v>
      </c>
      <c r="E21" s="213">
        <f t="shared" si="1"/>
        <v>0</v>
      </c>
      <c r="F21" s="213"/>
      <c r="G21" s="213"/>
      <c r="H21" s="213"/>
      <c r="I21" s="213"/>
      <c r="J21" s="213"/>
      <c r="K21" s="213"/>
      <c r="L21" s="213"/>
      <c r="M21" s="213"/>
      <c r="N21" s="213"/>
      <c r="O21" s="213"/>
      <c r="P21" s="213"/>
      <c r="Q21" s="213"/>
    </row>
    <row r="22" spans="1:17" x14ac:dyDescent="0.25">
      <c r="A22" s="1050">
        <v>18</v>
      </c>
      <c r="B22" s="1053" t="s">
        <v>240</v>
      </c>
      <c r="C22" s="213">
        <f t="shared" si="1"/>
        <v>251137</v>
      </c>
      <c r="D22" s="213">
        <f t="shared" si="1"/>
        <v>290065</v>
      </c>
      <c r="E22" s="213">
        <f t="shared" si="1"/>
        <v>290065</v>
      </c>
      <c r="F22" s="213"/>
      <c r="G22" s="213"/>
      <c r="H22" s="213"/>
      <c r="I22" s="213">
        <v>251137</v>
      </c>
      <c r="J22" s="213">
        <v>290065</v>
      </c>
      <c r="K22" s="213">
        <v>290065</v>
      </c>
      <c r="L22" s="213"/>
      <c r="M22" s="213"/>
      <c r="N22" s="213"/>
      <c r="O22" s="213"/>
      <c r="P22" s="213"/>
      <c r="Q22" s="213"/>
    </row>
    <row r="23" spans="1:17" x14ac:dyDescent="0.25">
      <c r="A23" s="1050">
        <v>20</v>
      </c>
      <c r="B23" s="1053" t="s">
        <v>241</v>
      </c>
      <c r="C23" s="213">
        <f t="shared" si="1"/>
        <v>241859</v>
      </c>
      <c r="D23" s="213">
        <f t="shared" si="1"/>
        <v>173509</v>
      </c>
      <c r="E23" s="213">
        <f t="shared" si="1"/>
        <v>173509</v>
      </c>
      <c r="F23" s="213"/>
      <c r="G23" s="213"/>
      <c r="H23" s="213"/>
      <c r="I23" s="213">
        <v>241859</v>
      </c>
      <c r="J23" s="213">
        <v>173509</v>
      </c>
      <c r="K23" s="213">
        <v>173509</v>
      </c>
      <c r="L23" s="213"/>
      <c r="M23" s="213"/>
      <c r="N23" s="213"/>
      <c r="O23" s="213"/>
      <c r="P23" s="213"/>
      <c r="Q23" s="213"/>
    </row>
    <row r="24" spans="1:17" x14ac:dyDescent="0.25">
      <c r="A24" s="1050">
        <v>21</v>
      </c>
      <c r="B24" s="1053" t="s">
        <v>242</v>
      </c>
      <c r="C24" s="213">
        <f t="shared" si="1"/>
        <v>0</v>
      </c>
      <c r="D24" s="213">
        <f t="shared" si="1"/>
        <v>0</v>
      </c>
      <c r="E24" s="213">
        <f t="shared" si="1"/>
        <v>0</v>
      </c>
      <c r="F24" s="213"/>
      <c r="G24" s="213"/>
      <c r="H24" s="213"/>
      <c r="I24" s="213"/>
      <c r="J24" s="213"/>
      <c r="K24" s="213"/>
      <c r="L24" s="213"/>
      <c r="M24" s="213"/>
      <c r="N24" s="213"/>
      <c r="O24" s="213"/>
      <c r="P24" s="213"/>
      <c r="Q24" s="213"/>
    </row>
    <row r="25" spans="1:17" x14ac:dyDescent="0.25">
      <c r="A25" s="1050">
        <v>22</v>
      </c>
      <c r="B25" s="1053" t="s">
        <v>243</v>
      </c>
      <c r="C25" s="213">
        <f t="shared" si="1"/>
        <v>209981</v>
      </c>
      <c r="D25" s="213">
        <f t="shared" si="1"/>
        <v>182671</v>
      </c>
      <c r="E25" s="213">
        <f t="shared" si="1"/>
        <v>182671</v>
      </c>
      <c r="F25" s="213"/>
      <c r="G25" s="213"/>
      <c r="H25" s="213"/>
      <c r="I25" s="213">
        <v>208919</v>
      </c>
      <c r="J25" s="213">
        <v>180485</v>
      </c>
      <c r="K25" s="213">
        <v>180485</v>
      </c>
      <c r="L25" s="213">
        <v>1062</v>
      </c>
      <c r="M25" s="213">
        <v>2186</v>
      </c>
      <c r="N25" s="213">
        <v>2186</v>
      </c>
      <c r="O25" s="213"/>
      <c r="P25" s="213"/>
      <c r="Q25" s="213"/>
    </row>
    <row r="26" spans="1:17" x14ac:dyDescent="0.25">
      <c r="A26" s="1050">
        <v>24</v>
      </c>
      <c r="B26" s="1053" t="s">
        <v>244</v>
      </c>
      <c r="C26" s="213">
        <f t="shared" si="1"/>
        <v>0</v>
      </c>
      <c r="D26" s="213">
        <f t="shared" si="1"/>
        <v>0</v>
      </c>
      <c r="E26" s="213">
        <f t="shared" si="1"/>
        <v>0</v>
      </c>
      <c r="F26" s="213"/>
      <c r="G26" s="213"/>
      <c r="H26" s="213"/>
      <c r="I26" s="1055"/>
      <c r="J26" s="1055"/>
      <c r="K26" s="1055"/>
      <c r="L26" s="213"/>
      <c r="M26" s="213"/>
      <c r="N26" s="213"/>
      <c r="O26" s="213"/>
      <c r="P26" s="213"/>
      <c r="Q26" s="213"/>
    </row>
    <row r="27" spans="1:17" x14ac:dyDescent="0.25">
      <c r="A27" s="1050">
        <v>26</v>
      </c>
      <c r="B27" s="1053" t="s">
        <v>245</v>
      </c>
      <c r="C27" s="213">
        <f t="shared" si="1"/>
        <v>201736</v>
      </c>
      <c r="D27" s="213">
        <f t="shared" si="1"/>
        <v>208700</v>
      </c>
      <c r="E27" s="213">
        <f t="shared" si="1"/>
        <v>208700</v>
      </c>
      <c r="F27" s="213"/>
      <c r="G27" s="213"/>
      <c r="H27" s="213"/>
      <c r="I27" s="213">
        <v>201736</v>
      </c>
      <c r="J27" s="213">
        <v>208700</v>
      </c>
      <c r="K27" s="213">
        <v>208700</v>
      </c>
      <c r="L27" s="213"/>
      <c r="M27" s="213"/>
      <c r="N27" s="213"/>
      <c r="O27" s="213"/>
      <c r="P27" s="213"/>
      <c r="Q27" s="213"/>
    </row>
    <row r="28" spans="1:17" x14ac:dyDescent="0.25">
      <c r="A28" s="1054">
        <v>27</v>
      </c>
      <c r="B28" s="1053" t="s">
        <v>246</v>
      </c>
      <c r="C28" s="213">
        <f t="shared" si="1"/>
        <v>856973</v>
      </c>
      <c r="D28" s="213">
        <f t="shared" si="1"/>
        <v>372156</v>
      </c>
      <c r="E28" s="213">
        <f t="shared" si="1"/>
        <v>372156</v>
      </c>
      <c r="F28" s="213">
        <v>854973</v>
      </c>
      <c r="G28" s="213">
        <v>371783</v>
      </c>
      <c r="H28" s="213">
        <v>371783</v>
      </c>
      <c r="I28" s="213">
        <v>2000</v>
      </c>
      <c r="J28" s="213">
        <v>373</v>
      </c>
      <c r="K28" s="213">
        <v>373</v>
      </c>
      <c r="L28" s="213"/>
      <c r="M28" s="213"/>
      <c r="N28" s="213"/>
      <c r="O28" s="213"/>
      <c r="P28" s="213"/>
      <c r="Q28" s="213"/>
    </row>
    <row r="29" spans="1:17" x14ac:dyDescent="0.25">
      <c r="A29" s="1050">
        <v>29</v>
      </c>
      <c r="B29" s="1053" t="s">
        <v>1422</v>
      </c>
      <c r="C29" s="213">
        <f t="shared" si="1"/>
        <v>704880</v>
      </c>
      <c r="D29" s="213">
        <f t="shared" si="1"/>
        <v>483991</v>
      </c>
      <c r="E29" s="213">
        <f t="shared" si="1"/>
        <v>483991</v>
      </c>
      <c r="F29" s="213"/>
      <c r="G29" s="213"/>
      <c r="H29" s="213"/>
      <c r="I29" s="213">
        <v>704880</v>
      </c>
      <c r="J29" s="213">
        <v>483991</v>
      </c>
      <c r="K29" s="213">
        <v>483991</v>
      </c>
      <c r="L29" s="213"/>
      <c r="M29" s="213"/>
      <c r="N29" s="213"/>
      <c r="O29" s="213"/>
      <c r="P29" s="213"/>
      <c r="Q29" s="213"/>
    </row>
    <row r="30" spans="1:17" x14ac:dyDescent="0.25">
      <c r="A30" s="1050">
        <v>32</v>
      </c>
      <c r="B30" s="1053" t="s">
        <v>249</v>
      </c>
      <c r="C30" s="213">
        <f t="shared" si="1"/>
        <v>0</v>
      </c>
      <c r="D30" s="213">
        <f t="shared" si="1"/>
        <v>0</v>
      </c>
      <c r="E30" s="213">
        <f t="shared" si="1"/>
        <v>0</v>
      </c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  <c r="Q30" s="213"/>
    </row>
    <row r="31" spans="1:17" x14ac:dyDescent="0.25">
      <c r="A31" s="1050">
        <v>33</v>
      </c>
      <c r="B31" s="1053" t="s">
        <v>250</v>
      </c>
      <c r="C31" s="213">
        <f t="shared" si="1"/>
        <v>0</v>
      </c>
      <c r="D31" s="213">
        <f t="shared" si="1"/>
        <v>0</v>
      </c>
      <c r="E31" s="213">
        <f t="shared" si="1"/>
        <v>0</v>
      </c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</row>
    <row r="32" spans="1:17" x14ac:dyDescent="0.25">
      <c r="A32" s="1050">
        <v>34</v>
      </c>
      <c r="B32" s="1053" t="s">
        <v>251</v>
      </c>
      <c r="C32" s="213">
        <f t="shared" si="1"/>
        <v>0</v>
      </c>
      <c r="D32" s="213">
        <f t="shared" si="1"/>
        <v>0</v>
      </c>
      <c r="E32" s="213">
        <f t="shared" si="1"/>
        <v>0</v>
      </c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</row>
    <row r="33" spans="1:17" x14ac:dyDescent="0.25">
      <c r="A33" s="1050">
        <v>37</v>
      </c>
      <c r="B33" s="1053" t="s">
        <v>253</v>
      </c>
      <c r="C33" s="213">
        <f t="shared" si="1"/>
        <v>0</v>
      </c>
      <c r="D33" s="213">
        <f t="shared" si="1"/>
        <v>0</v>
      </c>
      <c r="E33" s="213">
        <f t="shared" si="1"/>
        <v>0</v>
      </c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</row>
    <row r="34" spans="1:17" x14ac:dyDescent="0.25">
      <c r="A34" s="1050">
        <v>38</v>
      </c>
      <c r="B34" s="1053" t="s">
        <v>1423</v>
      </c>
      <c r="C34" s="213">
        <f t="shared" si="1"/>
        <v>0</v>
      </c>
      <c r="D34" s="213">
        <f t="shared" si="1"/>
        <v>0</v>
      </c>
      <c r="E34" s="213">
        <f t="shared" si="1"/>
        <v>0</v>
      </c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</row>
    <row r="35" spans="1:17" x14ac:dyDescent="0.25">
      <c r="A35" s="1050">
        <v>40</v>
      </c>
      <c r="B35" s="1053" t="s">
        <v>1424</v>
      </c>
      <c r="C35" s="213">
        <f t="shared" si="1"/>
        <v>0</v>
      </c>
      <c r="D35" s="213">
        <f t="shared" si="1"/>
        <v>0</v>
      </c>
      <c r="E35" s="213">
        <f t="shared" si="1"/>
        <v>0</v>
      </c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</row>
    <row r="36" spans="1:17" x14ac:dyDescent="0.25">
      <c r="A36" s="1050">
        <v>41</v>
      </c>
      <c r="B36" s="1053" t="s">
        <v>256</v>
      </c>
      <c r="C36" s="213">
        <f t="shared" si="1"/>
        <v>0</v>
      </c>
      <c r="D36" s="213">
        <f t="shared" si="1"/>
        <v>0</v>
      </c>
      <c r="E36" s="213">
        <f t="shared" si="1"/>
        <v>0</v>
      </c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</row>
    <row r="37" spans="1:17" x14ac:dyDescent="0.25">
      <c r="A37" s="1050">
        <v>42</v>
      </c>
      <c r="B37" s="1056" t="s">
        <v>1425</v>
      </c>
      <c r="C37" s="213">
        <f t="shared" si="1"/>
        <v>0</v>
      </c>
      <c r="D37" s="213">
        <f t="shared" si="1"/>
        <v>0</v>
      </c>
      <c r="E37" s="213">
        <f t="shared" si="1"/>
        <v>0</v>
      </c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</row>
    <row r="38" spans="1:17" x14ac:dyDescent="0.25">
      <c r="A38" s="1057">
        <v>48</v>
      </c>
      <c r="B38" s="1058" t="s">
        <v>1426</v>
      </c>
      <c r="C38" s="213">
        <f t="shared" si="1"/>
        <v>50305</v>
      </c>
      <c r="D38" s="213">
        <f t="shared" si="1"/>
        <v>0</v>
      </c>
      <c r="E38" s="213">
        <f t="shared" si="1"/>
        <v>0</v>
      </c>
      <c r="F38" s="1059"/>
      <c r="G38" s="1059"/>
      <c r="H38" s="1059"/>
      <c r="I38" s="213">
        <v>50305</v>
      </c>
      <c r="J38" s="213">
        <v>0</v>
      </c>
      <c r="K38" s="213">
        <v>0</v>
      </c>
      <c r="L38" s="1059"/>
      <c r="M38" s="1059"/>
      <c r="N38" s="1059"/>
      <c r="O38" s="1059"/>
      <c r="P38" s="1059"/>
      <c r="Q38" s="1059"/>
    </row>
    <row r="39" spans="1:17" ht="17.25" customHeight="1" x14ac:dyDescent="0.25">
      <c r="A39" s="1050">
        <v>51</v>
      </c>
      <c r="B39" s="1056" t="s">
        <v>259</v>
      </c>
      <c r="C39" s="213">
        <f t="shared" si="1"/>
        <v>0</v>
      </c>
      <c r="D39" s="213">
        <f t="shared" si="1"/>
        <v>0</v>
      </c>
      <c r="E39" s="213">
        <f t="shared" si="1"/>
        <v>0</v>
      </c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</row>
    <row r="40" spans="1:17" x14ac:dyDescent="0.25">
      <c r="A40" s="1043" t="s">
        <v>1427</v>
      </c>
      <c r="B40" s="1044"/>
      <c r="C40" s="1046">
        <f>SUM(C42:C72)</f>
        <v>3148001</v>
      </c>
      <c r="D40" s="1046">
        <f>SUM(D42:D72)</f>
        <v>2203329</v>
      </c>
      <c r="E40" s="1046">
        <f>SUM(E42:E72)</f>
        <v>2203315</v>
      </c>
      <c r="F40" s="1045">
        <f t="shared" ref="F40:Q40" si="2">SUM(F42:F72)</f>
        <v>854973</v>
      </c>
      <c r="G40" s="1045">
        <f t="shared" si="2"/>
        <v>429555</v>
      </c>
      <c r="H40" s="1045">
        <f t="shared" si="2"/>
        <v>429555</v>
      </c>
      <c r="I40" s="1045">
        <f t="shared" si="2"/>
        <v>2280325</v>
      </c>
      <c r="J40" s="1045">
        <f>SUM(J42:J72)</f>
        <v>1772586</v>
      </c>
      <c r="K40" s="1045">
        <f>SUM(K42:K72)</f>
        <v>1772572</v>
      </c>
      <c r="L40" s="1045">
        <f t="shared" si="2"/>
        <v>1062</v>
      </c>
      <c r="M40" s="1045">
        <f t="shared" si="2"/>
        <v>1188</v>
      </c>
      <c r="N40" s="1045">
        <f t="shared" si="2"/>
        <v>1188</v>
      </c>
      <c r="O40" s="1045">
        <f t="shared" si="2"/>
        <v>11641</v>
      </c>
      <c r="P40" s="1045">
        <f t="shared" si="2"/>
        <v>0</v>
      </c>
      <c r="Q40" s="1045">
        <f t="shared" si="2"/>
        <v>0</v>
      </c>
    </row>
    <row r="41" spans="1:17" x14ac:dyDescent="0.25">
      <c r="A41" s="1047" t="s">
        <v>508</v>
      </c>
      <c r="B41" s="1048"/>
      <c r="C41" s="1052"/>
      <c r="D41" s="1052"/>
      <c r="E41" s="1052"/>
      <c r="F41" s="213"/>
      <c r="G41" s="213"/>
      <c r="H41" s="213"/>
      <c r="I41" s="1052"/>
      <c r="J41" s="1052"/>
      <c r="K41" s="1052"/>
      <c r="L41" s="1060"/>
      <c r="M41" s="1054"/>
      <c r="N41" s="1054"/>
      <c r="O41" s="1060"/>
      <c r="P41" s="1054"/>
      <c r="Q41" s="1054"/>
    </row>
    <row r="42" spans="1:17" x14ac:dyDescent="0.25">
      <c r="A42" s="1050">
        <v>2</v>
      </c>
      <c r="B42" s="1051" t="s">
        <v>226</v>
      </c>
      <c r="C42" s="1052">
        <f>F42+I42+L42+O42</f>
        <v>0</v>
      </c>
      <c r="D42" s="1052">
        <f>G42+J42+M42+P42</f>
        <v>0</v>
      </c>
      <c r="E42" s="1052">
        <f>H42+K42+N42+Q42</f>
        <v>0</v>
      </c>
      <c r="F42" s="213"/>
      <c r="G42" s="213"/>
      <c r="H42" s="213"/>
      <c r="I42" s="1052"/>
      <c r="J42" s="1052"/>
      <c r="K42" s="1052"/>
      <c r="L42" s="1060"/>
      <c r="M42" s="1054"/>
      <c r="N42" s="1054"/>
      <c r="O42" s="1060"/>
      <c r="P42" s="1054"/>
      <c r="Q42" s="1054"/>
    </row>
    <row r="43" spans="1:17" s="1061" customFormat="1" x14ac:dyDescent="0.25">
      <c r="A43" s="1050">
        <v>3</v>
      </c>
      <c r="B43" s="1051" t="s">
        <v>227</v>
      </c>
      <c r="C43" s="1052">
        <f t="shared" ref="C43:E72" si="3">F43+I43+L43+O43</f>
        <v>0</v>
      </c>
      <c r="D43" s="1052">
        <f t="shared" si="3"/>
        <v>23683</v>
      </c>
      <c r="E43" s="1052">
        <f t="shared" si="3"/>
        <v>23682</v>
      </c>
      <c r="F43" s="213"/>
      <c r="G43" s="213"/>
      <c r="H43" s="213"/>
      <c r="I43" s="213"/>
      <c r="J43" s="213">
        <v>23683</v>
      </c>
      <c r="K43" s="213">
        <v>23682</v>
      </c>
      <c r="L43" s="1052"/>
      <c r="M43" s="213"/>
      <c r="N43" s="213"/>
      <c r="O43" s="1052"/>
      <c r="P43" s="213"/>
      <c r="Q43" s="213"/>
    </row>
    <row r="44" spans="1:17" s="1061" customFormat="1" x14ac:dyDescent="0.25">
      <c r="A44" s="1050">
        <v>4</v>
      </c>
      <c r="B44" s="1051" t="s">
        <v>1420</v>
      </c>
      <c r="C44" s="1052">
        <f t="shared" si="3"/>
        <v>513681</v>
      </c>
      <c r="D44" s="1052">
        <f t="shared" si="3"/>
        <v>305171</v>
      </c>
      <c r="E44" s="1052">
        <f t="shared" si="3"/>
        <v>305171</v>
      </c>
      <c r="F44" s="213"/>
      <c r="G44" s="213"/>
      <c r="H44" s="213"/>
      <c r="I44" s="213">
        <v>513681</v>
      </c>
      <c r="J44" s="213">
        <v>305171</v>
      </c>
      <c r="K44" s="213">
        <v>305171</v>
      </c>
      <c r="L44" s="1052"/>
      <c r="M44" s="213"/>
      <c r="N44" s="213"/>
      <c r="O44" s="1052"/>
      <c r="P44" s="213"/>
      <c r="Q44" s="213"/>
    </row>
    <row r="45" spans="1:17" s="1061" customFormat="1" x14ac:dyDescent="0.25">
      <c r="A45" s="1050">
        <v>5</v>
      </c>
      <c r="B45" s="1053" t="s">
        <v>230</v>
      </c>
      <c r="C45" s="1052">
        <f t="shared" si="3"/>
        <v>0</v>
      </c>
      <c r="D45" s="1052">
        <f t="shared" si="3"/>
        <v>0</v>
      </c>
      <c r="E45" s="1052">
        <f t="shared" si="3"/>
        <v>0</v>
      </c>
      <c r="F45" s="213"/>
      <c r="G45" s="213"/>
      <c r="H45" s="213"/>
      <c r="I45" s="1055"/>
      <c r="J45" s="1055"/>
      <c r="K45" s="1055"/>
      <c r="L45" s="1052"/>
      <c r="M45" s="213"/>
      <c r="N45" s="213"/>
      <c r="O45" s="1052"/>
      <c r="P45" s="213"/>
      <c r="Q45" s="213"/>
    </row>
    <row r="46" spans="1:17" s="1061" customFormat="1" x14ac:dyDescent="0.25">
      <c r="A46" s="1050">
        <v>6</v>
      </c>
      <c r="B46" s="1053" t="s">
        <v>1421</v>
      </c>
      <c r="C46" s="1052">
        <f>F46+I46+L46+O46</f>
        <v>0</v>
      </c>
      <c r="D46" s="1052">
        <f t="shared" si="3"/>
        <v>422</v>
      </c>
      <c r="E46" s="1052">
        <f t="shared" si="3"/>
        <v>422</v>
      </c>
      <c r="F46" s="213"/>
      <c r="G46" s="213"/>
      <c r="H46" s="213"/>
      <c r="I46" s="213">
        <v>0</v>
      </c>
      <c r="J46" s="213">
        <v>422</v>
      </c>
      <c r="K46" s="213">
        <v>422</v>
      </c>
      <c r="L46" s="1052"/>
      <c r="M46" s="213"/>
      <c r="N46" s="213"/>
      <c r="O46" s="1052"/>
      <c r="P46" s="213"/>
      <c r="Q46" s="213"/>
    </row>
    <row r="47" spans="1:17" s="1061" customFormat="1" x14ac:dyDescent="0.25">
      <c r="A47" s="1050">
        <v>7</v>
      </c>
      <c r="B47" s="1053" t="s">
        <v>232</v>
      </c>
      <c r="C47" s="1052">
        <f t="shared" si="3"/>
        <v>0</v>
      </c>
      <c r="D47" s="1052">
        <f t="shared" si="3"/>
        <v>0</v>
      </c>
      <c r="E47" s="1052">
        <f t="shared" si="3"/>
        <v>0</v>
      </c>
      <c r="F47" s="213"/>
      <c r="G47" s="213"/>
      <c r="H47" s="213"/>
      <c r="I47" s="1055"/>
      <c r="J47" s="1055"/>
      <c r="K47" s="1055"/>
      <c r="L47" s="1052"/>
      <c r="M47" s="213"/>
      <c r="N47" s="213"/>
      <c r="O47" s="1052"/>
      <c r="P47" s="213"/>
      <c r="Q47" s="213"/>
    </row>
    <row r="48" spans="1:17" s="1061" customFormat="1" x14ac:dyDescent="0.25">
      <c r="A48" s="1050">
        <v>8</v>
      </c>
      <c r="B48" s="1053" t="s">
        <v>233</v>
      </c>
      <c r="C48" s="1052">
        <f t="shared" si="3"/>
        <v>0</v>
      </c>
      <c r="D48" s="1052">
        <f t="shared" si="3"/>
        <v>826</v>
      </c>
      <c r="E48" s="1052">
        <f t="shared" si="3"/>
        <v>826</v>
      </c>
      <c r="F48" s="213"/>
      <c r="G48" s="213"/>
      <c r="H48" s="213"/>
      <c r="I48" s="213">
        <v>0</v>
      </c>
      <c r="J48" s="213">
        <v>826</v>
      </c>
      <c r="K48" s="213">
        <v>826</v>
      </c>
      <c r="L48" s="1052"/>
      <c r="M48" s="213"/>
      <c r="N48" s="213"/>
      <c r="O48" s="1052"/>
      <c r="P48" s="213"/>
      <c r="Q48" s="213"/>
    </row>
    <row r="49" spans="1:17" s="1061" customFormat="1" x14ac:dyDescent="0.25">
      <c r="A49" s="1050">
        <v>9</v>
      </c>
      <c r="B49" s="1053" t="s">
        <v>234</v>
      </c>
      <c r="C49" s="1052">
        <f t="shared" si="3"/>
        <v>0</v>
      </c>
      <c r="D49" s="1052">
        <f t="shared" si="3"/>
        <v>0</v>
      </c>
      <c r="E49" s="1052">
        <f t="shared" si="3"/>
        <v>0</v>
      </c>
      <c r="F49" s="213"/>
      <c r="G49" s="213"/>
      <c r="H49" s="213"/>
      <c r="I49" s="213"/>
      <c r="J49" s="213"/>
      <c r="K49" s="213"/>
      <c r="L49" s="1052"/>
      <c r="M49" s="213"/>
      <c r="N49" s="213"/>
      <c r="O49" s="1052"/>
      <c r="P49" s="213"/>
      <c r="Q49" s="213"/>
    </row>
    <row r="50" spans="1:17" s="1061" customFormat="1" x14ac:dyDescent="0.25">
      <c r="A50" s="1050">
        <v>10</v>
      </c>
      <c r="B50" s="1053" t="s">
        <v>235</v>
      </c>
      <c r="C50" s="1052">
        <f t="shared" si="3"/>
        <v>0</v>
      </c>
      <c r="D50" s="1052">
        <f t="shared" si="3"/>
        <v>547</v>
      </c>
      <c r="E50" s="1052">
        <f t="shared" si="3"/>
        <v>547</v>
      </c>
      <c r="F50" s="213"/>
      <c r="G50" s="213"/>
      <c r="H50" s="213"/>
      <c r="I50" s="213">
        <v>0</v>
      </c>
      <c r="J50" s="213">
        <v>547</v>
      </c>
      <c r="K50" s="213">
        <v>547</v>
      </c>
      <c r="L50" s="1052"/>
      <c r="M50" s="213"/>
      <c r="N50" s="213"/>
      <c r="O50" s="1052"/>
      <c r="P50" s="213"/>
      <c r="Q50" s="213"/>
    </row>
    <row r="51" spans="1:17" s="1061" customFormat="1" x14ac:dyDescent="0.25">
      <c r="A51" s="1050">
        <v>11</v>
      </c>
      <c r="B51" s="1053" t="s">
        <v>236</v>
      </c>
      <c r="C51" s="1052">
        <f t="shared" si="3"/>
        <v>0</v>
      </c>
      <c r="D51" s="1052">
        <f t="shared" si="3"/>
        <v>2091</v>
      </c>
      <c r="E51" s="1052">
        <f t="shared" si="3"/>
        <v>2079</v>
      </c>
      <c r="F51" s="213"/>
      <c r="G51" s="213"/>
      <c r="H51" s="213"/>
      <c r="I51" s="213">
        <v>0</v>
      </c>
      <c r="J51" s="213">
        <v>2091</v>
      </c>
      <c r="K51" s="213">
        <v>2079</v>
      </c>
      <c r="L51" s="1052"/>
      <c r="M51" s="213"/>
      <c r="N51" s="213"/>
      <c r="O51" s="1052"/>
      <c r="P51" s="213"/>
      <c r="Q51" s="213"/>
    </row>
    <row r="52" spans="1:17" s="1061" customFormat="1" x14ac:dyDescent="0.25">
      <c r="A52" s="1050">
        <v>12</v>
      </c>
      <c r="B52" s="1053" t="s">
        <v>237</v>
      </c>
      <c r="C52" s="1052">
        <f t="shared" si="3"/>
        <v>117449</v>
      </c>
      <c r="D52" s="1052">
        <f t="shared" si="3"/>
        <v>123017</v>
      </c>
      <c r="E52" s="1052">
        <f t="shared" si="3"/>
        <v>123017</v>
      </c>
      <c r="F52" s="213"/>
      <c r="G52" s="213"/>
      <c r="H52" s="213"/>
      <c r="I52" s="213">
        <v>105808</v>
      </c>
      <c r="J52" s="213">
        <v>123017</v>
      </c>
      <c r="K52" s="213">
        <v>123017</v>
      </c>
      <c r="L52" s="1052"/>
      <c r="M52" s="213"/>
      <c r="N52" s="213"/>
      <c r="O52" s="1052">
        <v>11641</v>
      </c>
      <c r="P52" s="213">
        <v>0</v>
      </c>
      <c r="Q52" s="213">
        <v>0</v>
      </c>
    </row>
    <row r="53" spans="1:17" s="1061" customFormat="1" x14ac:dyDescent="0.25">
      <c r="A53" s="1050">
        <v>13</v>
      </c>
      <c r="B53" s="1053" t="s">
        <v>238</v>
      </c>
      <c r="C53" s="1052">
        <f t="shared" si="3"/>
        <v>0</v>
      </c>
      <c r="D53" s="1052">
        <f t="shared" si="3"/>
        <v>8725</v>
      </c>
      <c r="E53" s="1052">
        <f t="shared" si="3"/>
        <v>8725</v>
      </c>
      <c r="F53" s="213">
        <v>0</v>
      </c>
      <c r="G53" s="213">
        <v>42</v>
      </c>
      <c r="H53" s="213">
        <v>42</v>
      </c>
      <c r="I53" s="213">
        <v>0</v>
      </c>
      <c r="J53" s="213">
        <v>8683</v>
      </c>
      <c r="K53" s="213">
        <v>8683</v>
      </c>
      <c r="L53" s="213"/>
      <c r="M53" s="213"/>
      <c r="N53" s="213"/>
      <c r="O53" s="213"/>
      <c r="P53" s="213"/>
      <c r="Q53" s="213"/>
    </row>
    <row r="54" spans="1:17" s="1061" customFormat="1" x14ac:dyDescent="0.25">
      <c r="A54" s="1050">
        <v>15</v>
      </c>
      <c r="B54" s="1053" t="s">
        <v>239</v>
      </c>
      <c r="C54" s="1052">
        <f t="shared" si="3"/>
        <v>0</v>
      </c>
      <c r="D54" s="1052">
        <f t="shared" si="3"/>
        <v>11664</v>
      </c>
      <c r="E54" s="1052">
        <f t="shared" si="3"/>
        <v>11664</v>
      </c>
      <c r="F54" s="1055"/>
      <c r="G54" s="1055"/>
      <c r="H54" s="1055"/>
      <c r="I54" s="213">
        <v>0</v>
      </c>
      <c r="J54" s="213">
        <v>11664</v>
      </c>
      <c r="K54" s="213">
        <v>11664</v>
      </c>
      <c r="L54" s="213"/>
      <c r="M54" s="213"/>
      <c r="N54" s="213"/>
      <c r="O54" s="213"/>
      <c r="P54" s="213"/>
      <c r="Q54" s="213"/>
    </row>
    <row r="55" spans="1:17" s="1061" customFormat="1" x14ac:dyDescent="0.25">
      <c r="A55" s="1050">
        <v>18</v>
      </c>
      <c r="B55" s="1053" t="s">
        <v>240</v>
      </c>
      <c r="C55" s="1052">
        <f t="shared" si="3"/>
        <v>251137</v>
      </c>
      <c r="D55" s="1052">
        <f t="shared" si="3"/>
        <v>262061</v>
      </c>
      <c r="E55" s="1052">
        <f t="shared" si="3"/>
        <v>262061</v>
      </c>
      <c r="F55" s="1055"/>
      <c r="G55" s="1055"/>
      <c r="H55" s="1055"/>
      <c r="I55" s="213">
        <v>251137</v>
      </c>
      <c r="J55" s="213">
        <v>262061</v>
      </c>
      <c r="K55" s="213">
        <v>262061</v>
      </c>
      <c r="L55" s="1055"/>
      <c r="M55" s="1055"/>
      <c r="N55" s="1055"/>
      <c r="O55" s="1055"/>
      <c r="P55" s="1055"/>
      <c r="Q55" s="1055"/>
    </row>
    <row r="56" spans="1:17" s="1061" customFormat="1" x14ac:dyDescent="0.25">
      <c r="A56" s="1050">
        <v>20</v>
      </c>
      <c r="B56" s="1053" t="s">
        <v>241</v>
      </c>
      <c r="C56" s="1052">
        <f t="shared" si="3"/>
        <v>241859</v>
      </c>
      <c r="D56" s="1052">
        <f t="shared" si="3"/>
        <v>191034</v>
      </c>
      <c r="E56" s="1052">
        <f t="shared" si="3"/>
        <v>191034</v>
      </c>
      <c r="F56" s="1055"/>
      <c r="G56" s="1055"/>
      <c r="H56" s="1055"/>
      <c r="I56" s="213">
        <v>241859</v>
      </c>
      <c r="J56" s="213">
        <v>191034</v>
      </c>
      <c r="K56" s="213">
        <v>191034</v>
      </c>
      <c r="L56" s="1055"/>
      <c r="M56" s="1055"/>
      <c r="N56" s="1055"/>
      <c r="O56" s="1055"/>
      <c r="P56" s="1055"/>
      <c r="Q56" s="1055"/>
    </row>
    <row r="57" spans="1:17" s="1061" customFormat="1" x14ac:dyDescent="0.25">
      <c r="A57" s="1050">
        <v>21</v>
      </c>
      <c r="B57" s="1053" t="s">
        <v>242</v>
      </c>
      <c r="C57" s="1052">
        <f t="shared" si="3"/>
        <v>0</v>
      </c>
      <c r="D57" s="1052">
        <f t="shared" si="3"/>
        <v>11031</v>
      </c>
      <c r="E57" s="1052">
        <f t="shared" si="3"/>
        <v>11031</v>
      </c>
      <c r="F57" s="1055"/>
      <c r="G57" s="1055"/>
      <c r="H57" s="1055"/>
      <c r="I57" s="213">
        <v>0</v>
      </c>
      <c r="J57" s="213">
        <v>11031</v>
      </c>
      <c r="K57" s="213">
        <v>11031</v>
      </c>
      <c r="L57" s="1055"/>
      <c r="M57" s="1055"/>
      <c r="N57" s="1055"/>
      <c r="O57" s="1055"/>
      <c r="P57" s="1055"/>
      <c r="Q57" s="1055"/>
    </row>
    <row r="58" spans="1:17" s="1061" customFormat="1" x14ac:dyDescent="0.25">
      <c r="A58" s="1050">
        <v>22</v>
      </c>
      <c r="B58" s="1053" t="s">
        <v>243</v>
      </c>
      <c r="C58" s="1052">
        <f t="shared" si="3"/>
        <v>209981</v>
      </c>
      <c r="D58" s="1052">
        <f t="shared" si="3"/>
        <v>200390</v>
      </c>
      <c r="E58" s="1052">
        <f t="shared" si="3"/>
        <v>200389</v>
      </c>
      <c r="F58" s="1055"/>
      <c r="G58" s="1055"/>
      <c r="H58" s="1055"/>
      <c r="I58" s="213">
        <v>208919</v>
      </c>
      <c r="J58" s="213">
        <v>199202</v>
      </c>
      <c r="K58" s="213">
        <v>199201</v>
      </c>
      <c r="L58" s="213">
        <v>1062</v>
      </c>
      <c r="M58" s="213">
        <v>1188</v>
      </c>
      <c r="N58" s="213">
        <v>1188</v>
      </c>
      <c r="O58" s="213"/>
      <c r="P58" s="213"/>
      <c r="Q58" s="213"/>
    </row>
    <row r="59" spans="1:17" s="1061" customFormat="1" x14ac:dyDescent="0.25">
      <c r="A59" s="1050">
        <v>24</v>
      </c>
      <c r="B59" s="1053" t="s">
        <v>244</v>
      </c>
      <c r="C59" s="1052">
        <f t="shared" si="3"/>
        <v>0</v>
      </c>
      <c r="D59" s="1052">
        <f t="shared" si="3"/>
        <v>2986</v>
      </c>
      <c r="E59" s="1052">
        <f t="shared" si="3"/>
        <v>2986</v>
      </c>
      <c r="F59" s="1055"/>
      <c r="G59" s="1055"/>
      <c r="H59" s="1055"/>
      <c r="I59" s="213">
        <v>0</v>
      </c>
      <c r="J59" s="213">
        <v>2986</v>
      </c>
      <c r="K59" s="213">
        <v>2986</v>
      </c>
      <c r="L59" s="1055"/>
      <c r="M59" s="1055"/>
      <c r="N59" s="1055"/>
      <c r="O59" s="1055"/>
      <c r="P59" s="1055"/>
      <c r="Q59" s="1055"/>
    </row>
    <row r="60" spans="1:17" s="1061" customFormat="1" x14ac:dyDescent="0.25">
      <c r="A60" s="1050">
        <v>26</v>
      </c>
      <c r="B60" s="1053" t="s">
        <v>245</v>
      </c>
      <c r="C60" s="1052">
        <f t="shared" si="3"/>
        <v>201736</v>
      </c>
      <c r="D60" s="1052">
        <f t="shared" si="3"/>
        <v>238018</v>
      </c>
      <c r="E60" s="1052">
        <f t="shared" si="3"/>
        <v>238018</v>
      </c>
      <c r="F60" s="1055"/>
      <c r="G60" s="1055"/>
      <c r="H60" s="1055"/>
      <c r="I60" s="213">
        <v>201736</v>
      </c>
      <c r="J60" s="213">
        <v>238018</v>
      </c>
      <c r="K60" s="213">
        <v>238018</v>
      </c>
      <c r="L60" s="1055"/>
      <c r="M60" s="1055"/>
      <c r="N60" s="1055"/>
      <c r="O60" s="1055"/>
      <c r="P60" s="1055"/>
      <c r="Q60" s="1055"/>
    </row>
    <row r="61" spans="1:17" s="1061" customFormat="1" x14ac:dyDescent="0.25">
      <c r="A61" s="1050">
        <v>27</v>
      </c>
      <c r="B61" s="1053" t="s">
        <v>246</v>
      </c>
      <c r="C61" s="1052">
        <f t="shared" si="3"/>
        <v>856973</v>
      </c>
      <c r="D61" s="1052">
        <f t="shared" si="3"/>
        <v>430520</v>
      </c>
      <c r="E61" s="1052">
        <f t="shared" si="3"/>
        <v>430520</v>
      </c>
      <c r="F61" s="213">
        <v>854973</v>
      </c>
      <c r="G61" s="213">
        <v>429513</v>
      </c>
      <c r="H61" s="213">
        <v>429513</v>
      </c>
      <c r="I61" s="213">
        <v>2000</v>
      </c>
      <c r="J61" s="213">
        <v>1007</v>
      </c>
      <c r="K61" s="213">
        <v>1007</v>
      </c>
      <c r="L61" s="213"/>
      <c r="M61" s="213"/>
      <c r="N61" s="213"/>
      <c r="O61" s="213"/>
      <c r="P61" s="213"/>
      <c r="Q61" s="213"/>
    </row>
    <row r="62" spans="1:17" s="1061" customFormat="1" x14ac:dyDescent="0.25">
      <c r="A62" s="1050">
        <v>29</v>
      </c>
      <c r="B62" s="1053" t="s">
        <v>1422</v>
      </c>
      <c r="C62" s="1052">
        <f t="shared" si="3"/>
        <v>704880</v>
      </c>
      <c r="D62" s="1052">
        <f t="shared" si="3"/>
        <v>374187</v>
      </c>
      <c r="E62" s="1052">
        <f t="shared" si="3"/>
        <v>374187</v>
      </c>
      <c r="F62" s="1052"/>
      <c r="G62" s="1052"/>
      <c r="H62" s="213"/>
      <c r="I62" s="213">
        <v>704880</v>
      </c>
      <c r="J62" s="213">
        <v>374187</v>
      </c>
      <c r="K62" s="213">
        <v>374187</v>
      </c>
      <c r="L62" s="213"/>
      <c r="M62" s="213"/>
      <c r="N62" s="213"/>
      <c r="O62" s="213"/>
      <c r="P62" s="213"/>
      <c r="Q62" s="213"/>
    </row>
    <row r="63" spans="1:17" s="1061" customFormat="1" x14ac:dyDescent="0.25">
      <c r="A63" s="1050">
        <v>32</v>
      </c>
      <c r="B63" s="1053" t="s">
        <v>249</v>
      </c>
      <c r="C63" s="1052">
        <f t="shared" si="3"/>
        <v>0</v>
      </c>
      <c r="D63" s="1052">
        <f t="shared" si="3"/>
        <v>4394</v>
      </c>
      <c r="E63" s="1052">
        <f t="shared" si="3"/>
        <v>4394</v>
      </c>
      <c r="F63" s="1052"/>
      <c r="G63" s="1052"/>
      <c r="H63" s="213"/>
      <c r="I63" s="213">
        <v>0</v>
      </c>
      <c r="J63" s="213">
        <v>4394</v>
      </c>
      <c r="K63" s="213">
        <v>4394</v>
      </c>
      <c r="L63" s="213"/>
      <c r="M63" s="213"/>
      <c r="N63" s="213"/>
      <c r="O63" s="213"/>
      <c r="P63" s="213"/>
      <c r="Q63" s="213"/>
    </row>
    <row r="64" spans="1:17" s="1061" customFormat="1" x14ac:dyDescent="0.25">
      <c r="A64" s="1050">
        <v>33</v>
      </c>
      <c r="B64" s="1053" t="s">
        <v>250</v>
      </c>
      <c r="C64" s="1052">
        <f t="shared" si="3"/>
        <v>0</v>
      </c>
      <c r="D64" s="1052">
        <f t="shared" si="3"/>
        <v>1056</v>
      </c>
      <c r="E64" s="1052">
        <f t="shared" si="3"/>
        <v>1056</v>
      </c>
      <c r="F64" s="213"/>
      <c r="G64" s="213"/>
      <c r="H64" s="213"/>
      <c r="I64" s="213">
        <v>0</v>
      </c>
      <c r="J64" s="213">
        <v>1056</v>
      </c>
      <c r="K64" s="213">
        <v>1056</v>
      </c>
      <c r="L64" s="213"/>
      <c r="M64" s="213"/>
      <c r="N64" s="213"/>
      <c r="O64" s="213"/>
      <c r="P64" s="213"/>
      <c r="Q64" s="213"/>
    </row>
    <row r="65" spans="1:17" s="1061" customFormat="1" x14ac:dyDescent="0.25">
      <c r="A65" s="1050">
        <v>34</v>
      </c>
      <c r="B65" s="1053" t="s">
        <v>251</v>
      </c>
      <c r="C65" s="1052">
        <f t="shared" si="3"/>
        <v>0</v>
      </c>
      <c r="D65" s="1052">
        <f t="shared" si="3"/>
        <v>8</v>
      </c>
      <c r="E65" s="1052">
        <f t="shared" si="3"/>
        <v>8</v>
      </c>
      <c r="F65" s="213"/>
      <c r="G65" s="213"/>
      <c r="H65" s="213"/>
      <c r="I65" s="213">
        <v>0</v>
      </c>
      <c r="J65" s="213">
        <v>8</v>
      </c>
      <c r="K65" s="213">
        <v>8</v>
      </c>
      <c r="L65" s="213"/>
      <c r="M65" s="213"/>
      <c r="N65" s="213"/>
      <c r="O65" s="213"/>
      <c r="P65" s="213"/>
      <c r="Q65" s="213"/>
    </row>
    <row r="66" spans="1:17" s="1061" customFormat="1" x14ac:dyDescent="0.25">
      <c r="A66" s="1050">
        <v>37</v>
      </c>
      <c r="B66" s="1053" t="s">
        <v>253</v>
      </c>
      <c r="C66" s="1052">
        <f t="shared" si="3"/>
        <v>0</v>
      </c>
      <c r="D66" s="1052">
        <f t="shared" si="3"/>
        <v>855</v>
      </c>
      <c r="E66" s="1052">
        <f t="shared" si="3"/>
        <v>855</v>
      </c>
      <c r="F66" s="213"/>
      <c r="G66" s="213"/>
      <c r="H66" s="213"/>
      <c r="I66" s="213">
        <v>0</v>
      </c>
      <c r="J66" s="213">
        <v>855</v>
      </c>
      <c r="K66" s="213">
        <v>855</v>
      </c>
      <c r="L66" s="213"/>
      <c r="M66" s="213"/>
      <c r="N66" s="213"/>
      <c r="O66" s="213"/>
      <c r="P66" s="213"/>
      <c r="Q66" s="213"/>
    </row>
    <row r="67" spans="1:17" s="1061" customFormat="1" x14ac:dyDescent="0.25">
      <c r="A67" s="1050">
        <v>38</v>
      </c>
      <c r="B67" s="1053" t="s">
        <v>1423</v>
      </c>
      <c r="C67" s="1052">
        <f t="shared" si="3"/>
        <v>0</v>
      </c>
      <c r="D67" s="1052">
        <f t="shared" si="3"/>
        <v>561</v>
      </c>
      <c r="E67" s="1052">
        <f t="shared" si="3"/>
        <v>561</v>
      </c>
      <c r="F67" s="213"/>
      <c r="G67" s="213"/>
      <c r="H67" s="213"/>
      <c r="I67" s="213">
        <v>0</v>
      </c>
      <c r="J67" s="213">
        <v>561</v>
      </c>
      <c r="K67" s="213">
        <v>561</v>
      </c>
      <c r="L67" s="213"/>
      <c r="M67" s="213"/>
      <c r="N67" s="213"/>
      <c r="O67" s="213"/>
      <c r="P67" s="213"/>
      <c r="Q67" s="213"/>
    </row>
    <row r="68" spans="1:17" s="1061" customFormat="1" x14ac:dyDescent="0.25">
      <c r="A68" s="1050">
        <v>40</v>
      </c>
      <c r="B68" s="1053" t="s">
        <v>1424</v>
      </c>
      <c r="C68" s="1052">
        <f t="shared" si="3"/>
        <v>0</v>
      </c>
      <c r="D68" s="1052">
        <f t="shared" si="3"/>
        <v>277</v>
      </c>
      <c r="E68" s="1052">
        <f t="shared" si="3"/>
        <v>277</v>
      </c>
      <c r="F68" s="213"/>
      <c r="G68" s="213"/>
      <c r="H68" s="213"/>
      <c r="I68" s="213">
        <v>0</v>
      </c>
      <c r="J68" s="213">
        <v>277</v>
      </c>
      <c r="K68" s="213">
        <v>277</v>
      </c>
      <c r="L68" s="213"/>
      <c r="M68" s="213"/>
      <c r="N68" s="213"/>
      <c r="O68" s="213"/>
      <c r="P68" s="213"/>
      <c r="Q68" s="213"/>
    </row>
    <row r="69" spans="1:17" s="1061" customFormat="1" x14ac:dyDescent="0.25">
      <c r="A69" s="1050">
        <v>41</v>
      </c>
      <c r="B69" s="1053" t="s">
        <v>256</v>
      </c>
      <c r="C69" s="1052">
        <f t="shared" si="3"/>
        <v>0</v>
      </c>
      <c r="D69" s="1052">
        <f t="shared" si="3"/>
        <v>36</v>
      </c>
      <c r="E69" s="1052">
        <f t="shared" si="3"/>
        <v>36</v>
      </c>
      <c r="F69" s="213"/>
      <c r="G69" s="213"/>
      <c r="H69" s="213"/>
      <c r="I69" s="213">
        <v>0</v>
      </c>
      <c r="J69" s="213">
        <v>36</v>
      </c>
      <c r="K69" s="213">
        <v>36</v>
      </c>
      <c r="L69" s="213"/>
      <c r="M69" s="213"/>
      <c r="N69" s="213"/>
      <c r="O69" s="213"/>
      <c r="P69" s="213"/>
      <c r="Q69" s="213"/>
    </row>
    <row r="70" spans="1:17" s="1061" customFormat="1" x14ac:dyDescent="0.25">
      <c r="A70" s="1050">
        <v>42</v>
      </c>
      <c r="B70" s="1053" t="s">
        <v>1425</v>
      </c>
      <c r="C70" s="1052">
        <f t="shared" si="3"/>
        <v>0</v>
      </c>
      <c r="D70" s="1052">
        <f t="shared" si="3"/>
        <v>731</v>
      </c>
      <c r="E70" s="1052">
        <f t="shared" si="3"/>
        <v>731</v>
      </c>
      <c r="F70" s="213"/>
      <c r="G70" s="213"/>
      <c r="H70" s="213"/>
      <c r="I70" s="213">
        <v>0</v>
      </c>
      <c r="J70" s="213">
        <v>731</v>
      </c>
      <c r="K70" s="213">
        <v>731</v>
      </c>
      <c r="L70" s="213"/>
      <c r="M70" s="213"/>
      <c r="N70" s="213"/>
      <c r="O70" s="213"/>
      <c r="P70" s="213"/>
      <c r="Q70" s="213"/>
    </row>
    <row r="71" spans="1:17" s="1061" customFormat="1" x14ac:dyDescent="0.25">
      <c r="A71" s="1050">
        <v>48</v>
      </c>
      <c r="B71" s="1053" t="s">
        <v>1426</v>
      </c>
      <c r="C71" s="1052">
        <f t="shared" si="3"/>
        <v>50305</v>
      </c>
      <c r="D71" s="1052">
        <f t="shared" si="3"/>
        <v>444</v>
      </c>
      <c r="E71" s="1052">
        <f t="shared" si="3"/>
        <v>444</v>
      </c>
      <c r="F71" s="213"/>
      <c r="G71" s="213"/>
      <c r="H71" s="213"/>
      <c r="I71" s="213">
        <v>50305</v>
      </c>
      <c r="J71" s="213">
        <v>444</v>
      </c>
      <c r="K71" s="213">
        <v>444</v>
      </c>
      <c r="L71" s="213"/>
      <c r="M71" s="213"/>
      <c r="N71" s="213"/>
      <c r="O71" s="213"/>
      <c r="P71" s="213"/>
      <c r="Q71" s="213"/>
    </row>
    <row r="72" spans="1:17" s="1061" customFormat="1" x14ac:dyDescent="0.25">
      <c r="A72" s="1050">
        <v>51</v>
      </c>
      <c r="B72" s="1053" t="s">
        <v>259</v>
      </c>
      <c r="C72" s="1052">
        <f t="shared" si="3"/>
        <v>0</v>
      </c>
      <c r="D72" s="1052">
        <f t="shared" si="3"/>
        <v>8594</v>
      </c>
      <c r="E72" s="1052">
        <f t="shared" si="3"/>
        <v>8594</v>
      </c>
      <c r="F72" s="213"/>
      <c r="G72" s="213"/>
      <c r="H72" s="213"/>
      <c r="I72" s="213">
        <v>0</v>
      </c>
      <c r="J72" s="213">
        <v>8594</v>
      </c>
      <c r="K72" s="213">
        <v>8594</v>
      </c>
      <c r="L72" s="213"/>
      <c r="M72" s="213"/>
      <c r="N72" s="213"/>
      <c r="O72" s="213"/>
      <c r="P72" s="213"/>
      <c r="Q72" s="213"/>
    </row>
    <row r="73" spans="1:17" x14ac:dyDescent="0.25">
      <c r="A73" s="1043" t="s">
        <v>1428</v>
      </c>
      <c r="B73" s="1044"/>
      <c r="C73" s="1062">
        <f>SUM(C76:C105)</f>
        <v>0</v>
      </c>
      <c r="D73" s="1062">
        <f>SUM(D75:D105)</f>
        <v>-56688</v>
      </c>
      <c r="E73" s="1062">
        <f t="shared" ref="E73:Q73" si="4">SUM(E75:E105)</f>
        <v>-56674</v>
      </c>
      <c r="F73" s="1062">
        <f t="shared" si="4"/>
        <v>0</v>
      </c>
      <c r="G73" s="1062">
        <f t="shared" si="4"/>
        <v>-57772</v>
      </c>
      <c r="H73" s="1062">
        <f t="shared" si="4"/>
        <v>-57772</v>
      </c>
      <c r="I73" s="1045">
        <f>SUM(I75:I105)</f>
        <v>0</v>
      </c>
      <c r="J73" s="1045">
        <f>SUM(J75:J105)</f>
        <v>86</v>
      </c>
      <c r="K73" s="1045">
        <f t="shared" si="4"/>
        <v>100</v>
      </c>
      <c r="L73" s="1062">
        <f t="shared" si="4"/>
        <v>0</v>
      </c>
      <c r="M73" s="1062">
        <f t="shared" si="4"/>
        <v>998</v>
      </c>
      <c r="N73" s="1062">
        <f t="shared" si="4"/>
        <v>998</v>
      </c>
      <c r="O73" s="1062">
        <f t="shared" si="4"/>
        <v>0</v>
      </c>
      <c r="P73" s="1062">
        <f t="shared" si="4"/>
        <v>0</v>
      </c>
      <c r="Q73" s="1062">
        <f t="shared" si="4"/>
        <v>0</v>
      </c>
    </row>
    <row r="74" spans="1:17" x14ac:dyDescent="0.25">
      <c r="A74" s="1047" t="s">
        <v>508</v>
      </c>
      <c r="B74" s="1048"/>
      <c r="C74" s="213"/>
      <c r="D74" s="213"/>
      <c r="E74" s="213"/>
      <c r="F74" s="213"/>
      <c r="G74" s="213"/>
      <c r="H74" s="213"/>
      <c r="I74" s="213"/>
      <c r="J74" s="213"/>
      <c r="K74" s="213"/>
      <c r="L74" s="1054"/>
      <c r="M74" s="1054"/>
      <c r="N74" s="1054"/>
      <c r="O74" s="1054"/>
      <c r="P74" s="1054"/>
      <c r="Q74" s="1054"/>
    </row>
    <row r="75" spans="1:17" x14ac:dyDescent="0.25">
      <c r="A75" s="1050">
        <v>2</v>
      </c>
      <c r="B75" s="1051" t="s">
        <v>226</v>
      </c>
      <c r="C75" s="213">
        <f>C9-C42</f>
        <v>0</v>
      </c>
      <c r="D75" s="213">
        <f t="shared" ref="D75:Q75" si="5">D9-D42</f>
        <v>0</v>
      </c>
      <c r="E75" s="213">
        <f t="shared" si="5"/>
        <v>0</v>
      </c>
      <c r="F75" s="213">
        <f t="shared" si="5"/>
        <v>0</v>
      </c>
      <c r="G75" s="213">
        <f t="shared" si="5"/>
        <v>0</v>
      </c>
      <c r="H75" s="213">
        <f t="shared" si="5"/>
        <v>0</v>
      </c>
      <c r="I75" s="213">
        <f t="shared" si="5"/>
        <v>0</v>
      </c>
      <c r="J75" s="213">
        <f t="shared" si="5"/>
        <v>0</v>
      </c>
      <c r="K75" s="213">
        <f t="shared" si="5"/>
        <v>0</v>
      </c>
      <c r="L75" s="213">
        <f t="shared" si="5"/>
        <v>0</v>
      </c>
      <c r="M75" s="213">
        <f t="shared" si="5"/>
        <v>0</v>
      </c>
      <c r="N75" s="213">
        <f t="shared" si="5"/>
        <v>0</v>
      </c>
      <c r="O75" s="213">
        <f t="shared" si="5"/>
        <v>0</v>
      </c>
      <c r="P75" s="213">
        <f t="shared" si="5"/>
        <v>0</v>
      </c>
      <c r="Q75" s="213">
        <f t="shared" si="5"/>
        <v>0</v>
      </c>
    </row>
    <row r="76" spans="1:17" x14ac:dyDescent="0.25">
      <c r="A76" s="1050">
        <v>3</v>
      </c>
      <c r="B76" s="1053" t="s">
        <v>227</v>
      </c>
      <c r="C76" s="213">
        <f t="shared" ref="C76:Q91" si="6">C10-C43</f>
        <v>0</v>
      </c>
      <c r="D76" s="213">
        <f t="shared" si="6"/>
        <v>-23683</v>
      </c>
      <c r="E76" s="213">
        <f t="shared" si="6"/>
        <v>-23682</v>
      </c>
      <c r="F76" s="213">
        <f t="shared" si="6"/>
        <v>0</v>
      </c>
      <c r="G76" s="213">
        <f t="shared" si="6"/>
        <v>0</v>
      </c>
      <c r="H76" s="213">
        <f t="shared" si="6"/>
        <v>0</v>
      </c>
      <c r="I76" s="213">
        <f t="shared" si="6"/>
        <v>0</v>
      </c>
      <c r="J76" s="213">
        <f t="shared" si="6"/>
        <v>-23683</v>
      </c>
      <c r="K76" s="213">
        <f t="shared" si="6"/>
        <v>-23682</v>
      </c>
      <c r="L76" s="213">
        <f t="shared" si="6"/>
        <v>0</v>
      </c>
      <c r="M76" s="213">
        <f t="shared" si="6"/>
        <v>0</v>
      </c>
      <c r="N76" s="213">
        <f t="shared" si="6"/>
        <v>0</v>
      </c>
      <c r="O76" s="213">
        <f t="shared" si="6"/>
        <v>0</v>
      </c>
      <c r="P76" s="213">
        <f t="shared" si="6"/>
        <v>0</v>
      </c>
      <c r="Q76" s="213">
        <f t="shared" si="6"/>
        <v>0</v>
      </c>
    </row>
    <row r="77" spans="1:17" x14ac:dyDescent="0.25">
      <c r="A77" s="1050">
        <v>4</v>
      </c>
      <c r="B77" s="1051" t="s">
        <v>1420</v>
      </c>
      <c r="C77" s="213">
        <f t="shared" si="6"/>
        <v>0</v>
      </c>
      <c r="D77" s="213">
        <f t="shared" si="6"/>
        <v>-569</v>
      </c>
      <c r="E77" s="213">
        <f t="shared" si="6"/>
        <v>-569</v>
      </c>
      <c r="F77" s="213">
        <f t="shared" si="6"/>
        <v>0</v>
      </c>
      <c r="G77" s="213">
        <f t="shared" si="6"/>
        <v>0</v>
      </c>
      <c r="H77" s="213">
        <f t="shared" si="6"/>
        <v>0</v>
      </c>
      <c r="I77" s="213">
        <f t="shared" si="6"/>
        <v>0</v>
      </c>
      <c r="J77" s="213">
        <f t="shared" si="6"/>
        <v>-569</v>
      </c>
      <c r="K77" s="213">
        <f t="shared" si="6"/>
        <v>-569</v>
      </c>
      <c r="L77" s="213">
        <f t="shared" si="6"/>
        <v>0</v>
      </c>
      <c r="M77" s="213">
        <f t="shared" si="6"/>
        <v>0</v>
      </c>
      <c r="N77" s="213">
        <f t="shared" si="6"/>
        <v>0</v>
      </c>
      <c r="O77" s="213">
        <f t="shared" si="6"/>
        <v>0</v>
      </c>
      <c r="P77" s="213">
        <f t="shared" si="6"/>
        <v>0</v>
      </c>
      <c r="Q77" s="213">
        <f t="shared" si="6"/>
        <v>0</v>
      </c>
    </row>
    <row r="78" spans="1:17" x14ac:dyDescent="0.25">
      <c r="A78" s="1050">
        <v>5</v>
      </c>
      <c r="B78" s="1053" t="s">
        <v>230</v>
      </c>
      <c r="C78" s="213">
        <f t="shared" si="6"/>
        <v>0</v>
      </c>
      <c r="D78" s="213">
        <f t="shared" si="6"/>
        <v>0</v>
      </c>
      <c r="E78" s="213">
        <f t="shared" si="6"/>
        <v>0</v>
      </c>
      <c r="F78" s="213">
        <f t="shared" si="6"/>
        <v>0</v>
      </c>
      <c r="G78" s="213">
        <f t="shared" si="6"/>
        <v>0</v>
      </c>
      <c r="H78" s="213">
        <f t="shared" si="6"/>
        <v>0</v>
      </c>
      <c r="I78" s="213">
        <f t="shared" si="6"/>
        <v>0</v>
      </c>
      <c r="J78" s="213">
        <f t="shared" si="6"/>
        <v>0</v>
      </c>
      <c r="K78" s="213">
        <f t="shared" si="6"/>
        <v>0</v>
      </c>
      <c r="L78" s="213">
        <f t="shared" si="6"/>
        <v>0</v>
      </c>
      <c r="M78" s="213">
        <f t="shared" si="6"/>
        <v>0</v>
      </c>
      <c r="N78" s="213">
        <f t="shared" si="6"/>
        <v>0</v>
      </c>
      <c r="O78" s="213">
        <f t="shared" si="6"/>
        <v>0</v>
      </c>
      <c r="P78" s="213">
        <f t="shared" si="6"/>
        <v>0</v>
      </c>
      <c r="Q78" s="213">
        <f t="shared" si="6"/>
        <v>0</v>
      </c>
    </row>
    <row r="79" spans="1:17" x14ac:dyDescent="0.25">
      <c r="A79" s="1050">
        <v>6</v>
      </c>
      <c r="B79" s="1053" t="s">
        <v>1421</v>
      </c>
      <c r="C79" s="213">
        <f t="shared" si="6"/>
        <v>0</v>
      </c>
      <c r="D79" s="213">
        <f t="shared" si="6"/>
        <v>-422</v>
      </c>
      <c r="E79" s="213">
        <f t="shared" si="6"/>
        <v>-422</v>
      </c>
      <c r="F79" s="213">
        <f t="shared" si="6"/>
        <v>0</v>
      </c>
      <c r="G79" s="213">
        <f t="shared" si="6"/>
        <v>0</v>
      </c>
      <c r="H79" s="213">
        <f t="shared" si="6"/>
        <v>0</v>
      </c>
      <c r="I79" s="213">
        <f t="shared" si="6"/>
        <v>0</v>
      </c>
      <c r="J79" s="213">
        <f t="shared" si="6"/>
        <v>-422</v>
      </c>
      <c r="K79" s="213">
        <f t="shared" si="6"/>
        <v>-422</v>
      </c>
      <c r="L79" s="213">
        <f t="shared" si="6"/>
        <v>0</v>
      </c>
      <c r="M79" s="213">
        <f t="shared" si="6"/>
        <v>0</v>
      </c>
      <c r="N79" s="213">
        <f t="shared" si="6"/>
        <v>0</v>
      </c>
      <c r="O79" s="213">
        <f t="shared" si="6"/>
        <v>0</v>
      </c>
      <c r="P79" s="213">
        <f t="shared" si="6"/>
        <v>0</v>
      </c>
      <c r="Q79" s="213">
        <f t="shared" si="6"/>
        <v>0</v>
      </c>
    </row>
    <row r="80" spans="1:17" x14ac:dyDescent="0.25">
      <c r="A80" s="1050">
        <v>7</v>
      </c>
      <c r="B80" s="1053" t="s">
        <v>232</v>
      </c>
      <c r="C80" s="213">
        <f t="shared" si="6"/>
        <v>0</v>
      </c>
      <c r="D80" s="213">
        <f t="shared" si="6"/>
        <v>0</v>
      </c>
      <c r="E80" s="213">
        <f t="shared" si="6"/>
        <v>0</v>
      </c>
      <c r="F80" s="213">
        <f t="shared" si="6"/>
        <v>0</v>
      </c>
      <c r="G80" s="213">
        <f t="shared" si="6"/>
        <v>0</v>
      </c>
      <c r="H80" s="213">
        <f t="shared" si="6"/>
        <v>0</v>
      </c>
      <c r="I80" s="213">
        <f t="shared" si="6"/>
        <v>0</v>
      </c>
      <c r="J80" s="213">
        <f t="shared" si="6"/>
        <v>0</v>
      </c>
      <c r="K80" s="213">
        <f t="shared" si="6"/>
        <v>0</v>
      </c>
      <c r="L80" s="213">
        <f t="shared" si="6"/>
        <v>0</v>
      </c>
      <c r="M80" s="213">
        <f t="shared" si="6"/>
        <v>0</v>
      </c>
      <c r="N80" s="213">
        <f t="shared" si="6"/>
        <v>0</v>
      </c>
      <c r="O80" s="213">
        <f t="shared" si="6"/>
        <v>0</v>
      </c>
      <c r="P80" s="213">
        <f t="shared" si="6"/>
        <v>0</v>
      </c>
      <c r="Q80" s="213">
        <f t="shared" si="6"/>
        <v>0</v>
      </c>
    </row>
    <row r="81" spans="1:17" x14ac:dyDescent="0.25">
      <c r="A81" s="1050">
        <v>8</v>
      </c>
      <c r="B81" s="1053" t="s">
        <v>233</v>
      </c>
      <c r="C81" s="213">
        <f t="shared" si="6"/>
        <v>0</v>
      </c>
      <c r="D81" s="213">
        <f t="shared" si="6"/>
        <v>-826</v>
      </c>
      <c r="E81" s="213">
        <f t="shared" si="6"/>
        <v>-826</v>
      </c>
      <c r="F81" s="213">
        <f t="shared" si="6"/>
        <v>0</v>
      </c>
      <c r="G81" s="213">
        <f t="shared" si="6"/>
        <v>0</v>
      </c>
      <c r="H81" s="213">
        <f t="shared" si="6"/>
        <v>0</v>
      </c>
      <c r="I81" s="213">
        <f t="shared" si="6"/>
        <v>0</v>
      </c>
      <c r="J81" s="213">
        <f t="shared" si="6"/>
        <v>-826</v>
      </c>
      <c r="K81" s="213">
        <f t="shared" si="6"/>
        <v>-826</v>
      </c>
      <c r="L81" s="213">
        <f t="shared" si="6"/>
        <v>0</v>
      </c>
      <c r="M81" s="213">
        <f t="shared" si="6"/>
        <v>0</v>
      </c>
      <c r="N81" s="213">
        <f t="shared" si="6"/>
        <v>0</v>
      </c>
      <c r="O81" s="213">
        <f t="shared" si="6"/>
        <v>0</v>
      </c>
      <c r="P81" s="213">
        <f t="shared" si="6"/>
        <v>0</v>
      </c>
      <c r="Q81" s="213">
        <f t="shared" si="6"/>
        <v>0</v>
      </c>
    </row>
    <row r="82" spans="1:17" x14ac:dyDescent="0.25">
      <c r="A82" s="1050">
        <v>9</v>
      </c>
      <c r="B82" s="1053" t="s">
        <v>234</v>
      </c>
      <c r="C82" s="213">
        <f t="shared" si="6"/>
        <v>0</v>
      </c>
      <c r="D82" s="213">
        <f t="shared" si="6"/>
        <v>0</v>
      </c>
      <c r="E82" s="213">
        <f t="shared" si="6"/>
        <v>0</v>
      </c>
      <c r="F82" s="213">
        <f t="shared" si="6"/>
        <v>0</v>
      </c>
      <c r="G82" s="213">
        <f t="shared" si="6"/>
        <v>0</v>
      </c>
      <c r="H82" s="213">
        <f t="shared" si="6"/>
        <v>0</v>
      </c>
      <c r="I82" s="213">
        <f t="shared" si="6"/>
        <v>0</v>
      </c>
      <c r="J82" s="213">
        <f t="shared" si="6"/>
        <v>0</v>
      </c>
      <c r="K82" s="213">
        <f t="shared" si="6"/>
        <v>0</v>
      </c>
      <c r="L82" s="213">
        <f t="shared" si="6"/>
        <v>0</v>
      </c>
      <c r="M82" s="213">
        <f t="shared" si="6"/>
        <v>0</v>
      </c>
      <c r="N82" s="213">
        <f t="shared" si="6"/>
        <v>0</v>
      </c>
      <c r="O82" s="213">
        <f t="shared" si="6"/>
        <v>0</v>
      </c>
      <c r="P82" s="213">
        <f t="shared" si="6"/>
        <v>0</v>
      </c>
      <c r="Q82" s="213">
        <f t="shared" si="6"/>
        <v>0</v>
      </c>
    </row>
    <row r="83" spans="1:17" x14ac:dyDescent="0.25">
      <c r="A83" s="1050">
        <v>10</v>
      </c>
      <c r="B83" s="1053" t="s">
        <v>1429</v>
      </c>
      <c r="C83" s="213">
        <f t="shared" si="6"/>
        <v>0</v>
      </c>
      <c r="D83" s="213">
        <f t="shared" si="6"/>
        <v>-547</v>
      </c>
      <c r="E83" s="213">
        <f t="shared" si="6"/>
        <v>-547</v>
      </c>
      <c r="F83" s="213">
        <f t="shared" si="6"/>
        <v>0</v>
      </c>
      <c r="G83" s="213">
        <f t="shared" si="6"/>
        <v>0</v>
      </c>
      <c r="H83" s="213">
        <f t="shared" si="6"/>
        <v>0</v>
      </c>
      <c r="I83" s="213">
        <f t="shared" si="6"/>
        <v>0</v>
      </c>
      <c r="J83" s="213">
        <f t="shared" si="6"/>
        <v>-547</v>
      </c>
      <c r="K83" s="213">
        <f t="shared" si="6"/>
        <v>-547</v>
      </c>
      <c r="L83" s="213">
        <f t="shared" si="6"/>
        <v>0</v>
      </c>
      <c r="M83" s="213">
        <f t="shared" si="6"/>
        <v>0</v>
      </c>
      <c r="N83" s="213">
        <f t="shared" si="6"/>
        <v>0</v>
      </c>
      <c r="O83" s="213">
        <f t="shared" si="6"/>
        <v>0</v>
      </c>
      <c r="P83" s="213">
        <f t="shared" si="6"/>
        <v>0</v>
      </c>
      <c r="Q83" s="213">
        <f t="shared" si="6"/>
        <v>0</v>
      </c>
    </row>
    <row r="84" spans="1:17" x14ac:dyDescent="0.25">
      <c r="A84" s="1050">
        <v>11</v>
      </c>
      <c r="B84" s="1053" t="s">
        <v>236</v>
      </c>
      <c r="C84" s="213">
        <f t="shared" si="6"/>
        <v>0</v>
      </c>
      <c r="D84" s="213">
        <f t="shared" si="6"/>
        <v>-2091</v>
      </c>
      <c r="E84" s="213">
        <f t="shared" si="6"/>
        <v>-2079</v>
      </c>
      <c r="F84" s="213">
        <f t="shared" si="6"/>
        <v>0</v>
      </c>
      <c r="G84" s="213">
        <f t="shared" si="6"/>
        <v>0</v>
      </c>
      <c r="H84" s="213">
        <f t="shared" si="6"/>
        <v>0</v>
      </c>
      <c r="I84" s="213">
        <f t="shared" si="6"/>
        <v>0</v>
      </c>
      <c r="J84" s="213">
        <f t="shared" si="6"/>
        <v>-2091</v>
      </c>
      <c r="K84" s="213">
        <f t="shared" si="6"/>
        <v>-2079</v>
      </c>
      <c r="L84" s="213">
        <f t="shared" si="6"/>
        <v>0</v>
      </c>
      <c r="M84" s="213">
        <f t="shared" si="6"/>
        <v>0</v>
      </c>
      <c r="N84" s="213">
        <f t="shared" si="6"/>
        <v>0</v>
      </c>
      <c r="O84" s="213">
        <f t="shared" si="6"/>
        <v>0</v>
      </c>
      <c r="P84" s="213">
        <f t="shared" si="6"/>
        <v>0</v>
      </c>
      <c r="Q84" s="213">
        <f t="shared" si="6"/>
        <v>0</v>
      </c>
    </row>
    <row r="85" spans="1:17" x14ac:dyDescent="0.25">
      <c r="A85" s="1050">
        <v>12</v>
      </c>
      <c r="B85" s="1053" t="s">
        <v>237</v>
      </c>
      <c r="C85" s="213">
        <f t="shared" si="6"/>
        <v>0</v>
      </c>
      <c r="D85" s="213">
        <f t="shared" si="6"/>
        <v>7930</v>
      </c>
      <c r="E85" s="213">
        <f t="shared" si="6"/>
        <v>7930</v>
      </c>
      <c r="F85" s="213">
        <f t="shared" si="6"/>
        <v>0</v>
      </c>
      <c r="G85" s="213">
        <f t="shared" si="6"/>
        <v>0</v>
      </c>
      <c r="H85" s="213">
        <f t="shared" si="6"/>
        <v>0</v>
      </c>
      <c r="I85" s="213">
        <f t="shared" si="6"/>
        <v>0</v>
      </c>
      <c r="J85" s="213">
        <f t="shared" si="6"/>
        <v>7930</v>
      </c>
      <c r="K85" s="213">
        <f t="shared" si="6"/>
        <v>7930</v>
      </c>
      <c r="L85" s="213">
        <f t="shared" si="6"/>
        <v>0</v>
      </c>
      <c r="M85" s="213">
        <f t="shared" si="6"/>
        <v>0</v>
      </c>
      <c r="N85" s="213">
        <f t="shared" si="6"/>
        <v>0</v>
      </c>
      <c r="O85" s="213">
        <f t="shared" si="6"/>
        <v>0</v>
      </c>
      <c r="P85" s="213">
        <f t="shared" si="6"/>
        <v>0</v>
      </c>
      <c r="Q85" s="213">
        <f t="shared" si="6"/>
        <v>0</v>
      </c>
    </row>
    <row r="86" spans="1:17" x14ac:dyDescent="0.25">
      <c r="A86" s="1050">
        <v>13</v>
      </c>
      <c r="B86" s="1053" t="s">
        <v>238</v>
      </c>
      <c r="C86" s="213">
        <f t="shared" si="6"/>
        <v>0</v>
      </c>
      <c r="D86" s="213">
        <f t="shared" si="6"/>
        <v>-8725</v>
      </c>
      <c r="E86" s="213">
        <f t="shared" si="6"/>
        <v>-8725</v>
      </c>
      <c r="F86" s="213">
        <f t="shared" si="6"/>
        <v>0</v>
      </c>
      <c r="G86" s="213">
        <f t="shared" si="6"/>
        <v>-42</v>
      </c>
      <c r="H86" s="213">
        <f t="shared" si="6"/>
        <v>-42</v>
      </c>
      <c r="I86" s="213">
        <f t="shared" si="6"/>
        <v>0</v>
      </c>
      <c r="J86" s="213">
        <f t="shared" si="6"/>
        <v>-8683</v>
      </c>
      <c r="K86" s="213">
        <f t="shared" si="6"/>
        <v>-8683</v>
      </c>
      <c r="L86" s="213">
        <f t="shared" si="6"/>
        <v>0</v>
      </c>
      <c r="M86" s="213">
        <f t="shared" si="6"/>
        <v>0</v>
      </c>
      <c r="N86" s="213">
        <f t="shared" si="6"/>
        <v>0</v>
      </c>
      <c r="O86" s="213">
        <f t="shared" si="6"/>
        <v>0</v>
      </c>
      <c r="P86" s="213">
        <f t="shared" si="6"/>
        <v>0</v>
      </c>
      <c r="Q86" s="213">
        <f t="shared" si="6"/>
        <v>0</v>
      </c>
    </row>
    <row r="87" spans="1:17" x14ac:dyDescent="0.25">
      <c r="A87" s="1050">
        <v>15</v>
      </c>
      <c r="B87" s="1053" t="s">
        <v>239</v>
      </c>
      <c r="C87" s="213">
        <f t="shared" si="6"/>
        <v>0</v>
      </c>
      <c r="D87" s="213">
        <f t="shared" si="6"/>
        <v>-11664</v>
      </c>
      <c r="E87" s="213">
        <f t="shared" si="6"/>
        <v>-11664</v>
      </c>
      <c r="F87" s="213">
        <f t="shared" si="6"/>
        <v>0</v>
      </c>
      <c r="G87" s="213">
        <f t="shared" si="6"/>
        <v>0</v>
      </c>
      <c r="H87" s="213">
        <f t="shared" si="6"/>
        <v>0</v>
      </c>
      <c r="I87" s="213">
        <f t="shared" si="6"/>
        <v>0</v>
      </c>
      <c r="J87" s="213">
        <f t="shared" si="6"/>
        <v>-11664</v>
      </c>
      <c r="K87" s="213">
        <f t="shared" si="6"/>
        <v>-11664</v>
      </c>
      <c r="L87" s="213">
        <f t="shared" si="6"/>
        <v>0</v>
      </c>
      <c r="M87" s="213">
        <f t="shared" si="6"/>
        <v>0</v>
      </c>
      <c r="N87" s="213">
        <f t="shared" si="6"/>
        <v>0</v>
      </c>
      <c r="O87" s="213">
        <f t="shared" si="6"/>
        <v>0</v>
      </c>
      <c r="P87" s="213">
        <f t="shared" si="6"/>
        <v>0</v>
      </c>
      <c r="Q87" s="213">
        <f t="shared" si="6"/>
        <v>0</v>
      </c>
    </row>
    <row r="88" spans="1:17" x14ac:dyDescent="0.25">
      <c r="A88" s="1050">
        <v>18</v>
      </c>
      <c r="B88" s="1053" t="s">
        <v>240</v>
      </c>
      <c r="C88" s="213">
        <f t="shared" si="6"/>
        <v>0</v>
      </c>
      <c r="D88" s="213">
        <f t="shared" si="6"/>
        <v>28004</v>
      </c>
      <c r="E88" s="213">
        <f t="shared" si="6"/>
        <v>28004</v>
      </c>
      <c r="F88" s="213">
        <f t="shared" si="6"/>
        <v>0</v>
      </c>
      <c r="G88" s="213">
        <f t="shared" si="6"/>
        <v>0</v>
      </c>
      <c r="H88" s="213">
        <f t="shared" si="6"/>
        <v>0</v>
      </c>
      <c r="I88" s="213">
        <f t="shared" si="6"/>
        <v>0</v>
      </c>
      <c r="J88" s="213">
        <f t="shared" si="6"/>
        <v>28004</v>
      </c>
      <c r="K88" s="213">
        <f t="shared" si="6"/>
        <v>28004</v>
      </c>
      <c r="L88" s="213">
        <f t="shared" si="6"/>
        <v>0</v>
      </c>
      <c r="M88" s="213">
        <f t="shared" si="6"/>
        <v>0</v>
      </c>
      <c r="N88" s="213">
        <f t="shared" si="6"/>
        <v>0</v>
      </c>
      <c r="O88" s="213">
        <f t="shared" si="6"/>
        <v>0</v>
      </c>
      <c r="P88" s="213">
        <f t="shared" si="6"/>
        <v>0</v>
      </c>
      <c r="Q88" s="213">
        <f t="shared" si="6"/>
        <v>0</v>
      </c>
    </row>
    <row r="89" spans="1:17" x14ac:dyDescent="0.25">
      <c r="A89" s="1050">
        <v>20</v>
      </c>
      <c r="B89" s="1053" t="s">
        <v>241</v>
      </c>
      <c r="C89" s="213">
        <f t="shared" si="6"/>
        <v>0</v>
      </c>
      <c r="D89" s="213">
        <f t="shared" si="6"/>
        <v>-17525</v>
      </c>
      <c r="E89" s="213">
        <f t="shared" si="6"/>
        <v>-17525</v>
      </c>
      <c r="F89" s="213">
        <f t="shared" si="6"/>
        <v>0</v>
      </c>
      <c r="G89" s="213">
        <f t="shared" si="6"/>
        <v>0</v>
      </c>
      <c r="H89" s="213">
        <f t="shared" si="6"/>
        <v>0</v>
      </c>
      <c r="I89" s="213">
        <f t="shared" si="6"/>
        <v>0</v>
      </c>
      <c r="J89" s="213">
        <f t="shared" si="6"/>
        <v>-17525</v>
      </c>
      <c r="K89" s="213">
        <f t="shared" si="6"/>
        <v>-17525</v>
      </c>
      <c r="L89" s="213">
        <f t="shared" si="6"/>
        <v>0</v>
      </c>
      <c r="M89" s="213">
        <f t="shared" si="6"/>
        <v>0</v>
      </c>
      <c r="N89" s="213">
        <f t="shared" si="6"/>
        <v>0</v>
      </c>
      <c r="O89" s="213">
        <f t="shared" si="6"/>
        <v>0</v>
      </c>
      <c r="P89" s="213">
        <f t="shared" si="6"/>
        <v>0</v>
      </c>
      <c r="Q89" s="213">
        <f t="shared" si="6"/>
        <v>0</v>
      </c>
    </row>
    <row r="90" spans="1:17" x14ac:dyDescent="0.25">
      <c r="A90" s="1050">
        <v>21</v>
      </c>
      <c r="B90" s="1053" t="s">
        <v>242</v>
      </c>
      <c r="C90" s="213">
        <f t="shared" si="6"/>
        <v>0</v>
      </c>
      <c r="D90" s="213">
        <f t="shared" si="6"/>
        <v>-11031</v>
      </c>
      <c r="E90" s="213">
        <f t="shared" si="6"/>
        <v>-11031</v>
      </c>
      <c r="F90" s="213">
        <f t="shared" si="6"/>
        <v>0</v>
      </c>
      <c r="G90" s="213">
        <f t="shared" si="6"/>
        <v>0</v>
      </c>
      <c r="H90" s="213">
        <f t="shared" si="6"/>
        <v>0</v>
      </c>
      <c r="I90" s="213">
        <f t="shared" si="6"/>
        <v>0</v>
      </c>
      <c r="J90" s="213">
        <f t="shared" si="6"/>
        <v>-11031</v>
      </c>
      <c r="K90" s="213">
        <f t="shared" si="6"/>
        <v>-11031</v>
      </c>
      <c r="L90" s="213">
        <f t="shared" si="6"/>
        <v>0</v>
      </c>
      <c r="M90" s="213">
        <f t="shared" si="6"/>
        <v>0</v>
      </c>
      <c r="N90" s="213">
        <f t="shared" si="6"/>
        <v>0</v>
      </c>
      <c r="O90" s="213">
        <f t="shared" si="6"/>
        <v>0</v>
      </c>
      <c r="P90" s="213">
        <f t="shared" si="6"/>
        <v>0</v>
      </c>
      <c r="Q90" s="213">
        <f t="shared" si="6"/>
        <v>0</v>
      </c>
    </row>
    <row r="91" spans="1:17" x14ac:dyDescent="0.25">
      <c r="A91" s="1050">
        <v>22</v>
      </c>
      <c r="B91" s="1053" t="s">
        <v>243</v>
      </c>
      <c r="C91" s="213">
        <f t="shared" si="6"/>
        <v>0</v>
      </c>
      <c r="D91" s="213">
        <f t="shared" si="6"/>
        <v>-17719</v>
      </c>
      <c r="E91" s="213">
        <f t="shared" si="6"/>
        <v>-17718</v>
      </c>
      <c r="F91" s="213">
        <f t="shared" si="6"/>
        <v>0</v>
      </c>
      <c r="G91" s="213">
        <f t="shared" si="6"/>
        <v>0</v>
      </c>
      <c r="H91" s="213">
        <f t="shared" si="6"/>
        <v>0</v>
      </c>
      <c r="I91" s="213">
        <f t="shared" si="6"/>
        <v>0</v>
      </c>
      <c r="J91" s="213">
        <f t="shared" si="6"/>
        <v>-18717</v>
      </c>
      <c r="K91" s="213">
        <f t="shared" si="6"/>
        <v>-18716</v>
      </c>
      <c r="L91" s="213">
        <f t="shared" si="6"/>
        <v>0</v>
      </c>
      <c r="M91" s="213">
        <f t="shared" si="6"/>
        <v>998</v>
      </c>
      <c r="N91" s="213">
        <f t="shared" si="6"/>
        <v>998</v>
      </c>
      <c r="O91" s="213">
        <f t="shared" si="6"/>
        <v>0</v>
      </c>
      <c r="P91" s="213">
        <f t="shared" si="6"/>
        <v>0</v>
      </c>
      <c r="Q91" s="213">
        <f t="shared" si="6"/>
        <v>0</v>
      </c>
    </row>
    <row r="92" spans="1:17" x14ac:dyDescent="0.25">
      <c r="A92" s="1050">
        <v>24</v>
      </c>
      <c r="B92" s="1053" t="s">
        <v>244</v>
      </c>
      <c r="C92" s="213">
        <f t="shared" ref="C92:Q105" si="7">C26-C59</f>
        <v>0</v>
      </c>
      <c r="D92" s="213">
        <f t="shared" si="7"/>
        <v>-2986</v>
      </c>
      <c r="E92" s="213">
        <f t="shared" si="7"/>
        <v>-2986</v>
      </c>
      <c r="F92" s="213">
        <f t="shared" si="7"/>
        <v>0</v>
      </c>
      <c r="G92" s="213">
        <f t="shared" si="7"/>
        <v>0</v>
      </c>
      <c r="H92" s="213">
        <f t="shared" si="7"/>
        <v>0</v>
      </c>
      <c r="I92" s="213">
        <f t="shared" si="7"/>
        <v>0</v>
      </c>
      <c r="J92" s="213">
        <f t="shared" si="7"/>
        <v>-2986</v>
      </c>
      <c r="K92" s="213">
        <f t="shared" si="7"/>
        <v>-2986</v>
      </c>
      <c r="L92" s="213">
        <f t="shared" si="7"/>
        <v>0</v>
      </c>
      <c r="M92" s="213">
        <f t="shared" si="7"/>
        <v>0</v>
      </c>
      <c r="N92" s="213">
        <f t="shared" si="7"/>
        <v>0</v>
      </c>
      <c r="O92" s="213">
        <f t="shared" si="7"/>
        <v>0</v>
      </c>
      <c r="P92" s="213">
        <f t="shared" si="7"/>
        <v>0</v>
      </c>
      <c r="Q92" s="213">
        <f t="shared" si="7"/>
        <v>0</v>
      </c>
    </row>
    <row r="93" spans="1:17" x14ac:dyDescent="0.25">
      <c r="A93" s="1050">
        <v>26</v>
      </c>
      <c r="B93" s="1053" t="s">
        <v>245</v>
      </c>
      <c r="C93" s="213">
        <f t="shared" si="7"/>
        <v>0</v>
      </c>
      <c r="D93" s="213">
        <f t="shared" si="7"/>
        <v>-29318</v>
      </c>
      <c r="E93" s="213">
        <f t="shared" si="7"/>
        <v>-29318</v>
      </c>
      <c r="F93" s="213">
        <f t="shared" si="7"/>
        <v>0</v>
      </c>
      <c r="G93" s="213">
        <f t="shared" si="7"/>
        <v>0</v>
      </c>
      <c r="H93" s="213">
        <f t="shared" si="7"/>
        <v>0</v>
      </c>
      <c r="I93" s="213">
        <f t="shared" si="7"/>
        <v>0</v>
      </c>
      <c r="J93" s="213">
        <f t="shared" si="7"/>
        <v>-29318</v>
      </c>
      <c r="K93" s="213">
        <f t="shared" si="7"/>
        <v>-29318</v>
      </c>
      <c r="L93" s="213">
        <f t="shared" si="7"/>
        <v>0</v>
      </c>
      <c r="M93" s="213">
        <f t="shared" si="7"/>
        <v>0</v>
      </c>
      <c r="N93" s="213">
        <f t="shared" si="7"/>
        <v>0</v>
      </c>
      <c r="O93" s="213">
        <f t="shared" si="7"/>
        <v>0</v>
      </c>
      <c r="P93" s="213">
        <f t="shared" si="7"/>
        <v>0</v>
      </c>
      <c r="Q93" s="213">
        <f t="shared" si="7"/>
        <v>0</v>
      </c>
    </row>
    <row r="94" spans="1:17" x14ac:dyDescent="0.25">
      <c r="A94" s="1050">
        <v>27</v>
      </c>
      <c r="B94" s="1053" t="s">
        <v>246</v>
      </c>
      <c r="C94" s="213">
        <f t="shared" si="7"/>
        <v>0</v>
      </c>
      <c r="D94" s="213">
        <f t="shared" si="7"/>
        <v>-58364</v>
      </c>
      <c r="E94" s="213">
        <f t="shared" si="7"/>
        <v>-58364</v>
      </c>
      <c r="F94" s="213">
        <f t="shared" si="7"/>
        <v>0</v>
      </c>
      <c r="G94" s="213">
        <f t="shared" si="7"/>
        <v>-57730</v>
      </c>
      <c r="H94" s="213">
        <f t="shared" si="7"/>
        <v>-57730</v>
      </c>
      <c r="I94" s="213">
        <f t="shared" si="7"/>
        <v>0</v>
      </c>
      <c r="J94" s="213">
        <f t="shared" si="7"/>
        <v>-634</v>
      </c>
      <c r="K94" s="213">
        <f t="shared" si="7"/>
        <v>-634</v>
      </c>
      <c r="L94" s="213">
        <f t="shared" si="7"/>
        <v>0</v>
      </c>
      <c r="M94" s="213">
        <f t="shared" si="7"/>
        <v>0</v>
      </c>
      <c r="N94" s="213">
        <f t="shared" si="7"/>
        <v>0</v>
      </c>
      <c r="O94" s="213">
        <f t="shared" si="7"/>
        <v>0</v>
      </c>
      <c r="P94" s="213">
        <f t="shared" si="7"/>
        <v>0</v>
      </c>
      <c r="Q94" s="213">
        <f t="shared" si="7"/>
        <v>0</v>
      </c>
    </row>
    <row r="95" spans="1:17" x14ac:dyDescent="0.25">
      <c r="A95" s="1050">
        <v>29</v>
      </c>
      <c r="B95" s="1053" t="s">
        <v>1422</v>
      </c>
      <c r="C95" s="213">
        <f t="shared" si="7"/>
        <v>0</v>
      </c>
      <c r="D95" s="213">
        <f t="shared" si="7"/>
        <v>109804</v>
      </c>
      <c r="E95" s="213">
        <f t="shared" si="7"/>
        <v>109804</v>
      </c>
      <c r="F95" s="213">
        <f t="shared" si="7"/>
        <v>0</v>
      </c>
      <c r="G95" s="213">
        <f t="shared" si="7"/>
        <v>0</v>
      </c>
      <c r="H95" s="213">
        <f t="shared" si="7"/>
        <v>0</v>
      </c>
      <c r="I95" s="213">
        <f t="shared" si="7"/>
        <v>0</v>
      </c>
      <c r="J95" s="213">
        <f t="shared" si="7"/>
        <v>109804</v>
      </c>
      <c r="K95" s="213">
        <f t="shared" si="7"/>
        <v>109804</v>
      </c>
      <c r="L95" s="213">
        <f t="shared" si="7"/>
        <v>0</v>
      </c>
      <c r="M95" s="213">
        <f t="shared" si="7"/>
        <v>0</v>
      </c>
      <c r="N95" s="213">
        <f t="shared" si="7"/>
        <v>0</v>
      </c>
      <c r="O95" s="213">
        <f t="shared" si="7"/>
        <v>0</v>
      </c>
      <c r="P95" s="213">
        <f t="shared" si="7"/>
        <v>0</v>
      </c>
      <c r="Q95" s="213">
        <f t="shared" si="7"/>
        <v>0</v>
      </c>
    </row>
    <row r="96" spans="1:17" x14ac:dyDescent="0.25">
      <c r="A96" s="1050">
        <v>32</v>
      </c>
      <c r="B96" s="1053" t="s">
        <v>249</v>
      </c>
      <c r="C96" s="213">
        <f t="shared" si="7"/>
        <v>0</v>
      </c>
      <c r="D96" s="213">
        <f t="shared" si="7"/>
        <v>-4394</v>
      </c>
      <c r="E96" s="213">
        <f t="shared" si="7"/>
        <v>-4394</v>
      </c>
      <c r="F96" s="213">
        <f t="shared" si="7"/>
        <v>0</v>
      </c>
      <c r="G96" s="213">
        <f t="shared" si="7"/>
        <v>0</v>
      </c>
      <c r="H96" s="213">
        <f t="shared" si="7"/>
        <v>0</v>
      </c>
      <c r="I96" s="213">
        <f t="shared" si="7"/>
        <v>0</v>
      </c>
      <c r="J96" s="213">
        <f t="shared" si="7"/>
        <v>-4394</v>
      </c>
      <c r="K96" s="213">
        <f t="shared" si="7"/>
        <v>-4394</v>
      </c>
      <c r="L96" s="213">
        <f t="shared" si="7"/>
        <v>0</v>
      </c>
      <c r="M96" s="213">
        <f t="shared" si="7"/>
        <v>0</v>
      </c>
      <c r="N96" s="213">
        <f t="shared" si="7"/>
        <v>0</v>
      </c>
      <c r="O96" s="213">
        <f t="shared" si="7"/>
        <v>0</v>
      </c>
      <c r="P96" s="213">
        <f t="shared" si="7"/>
        <v>0</v>
      </c>
      <c r="Q96" s="213">
        <f t="shared" si="7"/>
        <v>0</v>
      </c>
    </row>
    <row r="97" spans="1:17" x14ac:dyDescent="0.25">
      <c r="A97" s="1050">
        <v>33</v>
      </c>
      <c r="B97" s="1053" t="s">
        <v>250</v>
      </c>
      <c r="C97" s="213">
        <f t="shared" si="7"/>
        <v>0</v>
      </c>
      <c r="D97" s="213">
        <f t="shared" si="7"/>
        <v>-1056</v>
      </c>
      <c r="E97" s="213">
        <f t="shared" si="7"/>
        <v>-1056</v>
      </c>
      <c r="F97" s="213">
        <f t="shared" si="7"/>
        <v>0</v>
      </c>
      <c r="G97" s="213">
        <f t="shared" si="7"/>
        <v>0</v>
      </c>
      <c r="H97" s="213">
        <f t="shared" si="7"/>
        <v>0</v>
      </c>
      <c r="I97" s="213">
        <f t="shared" si="7"/>
        <v>0</v>
      </c>
      <c r="J97" s="213">
        <f t="shared" si="7"/>
        <v>-1056</v>
      </c>
      <c r="K97" s="213">
        <f t="shared" si="7"/>
        <v>-1056</v>
      </c>
      <c r="L97" s="213">
        <f t="shared" si="7"/>
        <v>0</v>
      </c>
      <c r="M97" s="213">
        <f t="shared" si="7"/>
        <v>0</v>
      </c>
      <c r="N97" s="213">
        <f t="shared" si="7"/>
        <v>0</v>
      </c>
      <c r="O97" s="213">
        <f t="shared" si="7"/>
        <v>0</v>
      </c>
      <c r="P97" s="213">
        <f t="shared" si="7"/>
        <v>0</v>
      </c>
      <c r="Q97" s="213">
        <f t="shared" si="7"/>
        <v>0</v>
      </c>
    </row>
    <row r="98" spans="1:17" x14ac:dyDescent="0.25">
      <c r="A98" s="1050">
        <v>34</v>
      </c>
      <c r="B98" s="1053" t="s">
        <v>251</v>
      </c>
      <c r="C98" s="213">
        <f t="shared" si="7"/>
        <v>0</v>
      </c>
      <c r="D98" s="213">
        <f t="shared" si="7"/>
        <v>-8</v>
      </c>
      <c r="E98" s="213">
        <f t="shared" si="7"/>
        <v>-8</v>
      </c>
      <c r="F98" s="213">
        <f t="shared" si="7"/>
        <v>0</v>
      </c>
      <c r="G98" s="213">
        <f t="shared" si="7"/>
        <v>0</v>
      </c>
      <c r="H98" s="213">
        <f t="shared" si="7"/>
        <v>0</v>
      </c>
      <c r="I98" s="213">
        <f t="shared" si="7"/>
        <v>0</v>
      </c>
      <c r="J98" s="213">
        <f t="shared" si="7"/>
        <v>-8</v>
      </c>
      <c r="K98" s="213">
        <f t="shared" si="7"/>
        <v>-8</v>
      </c>
      <c r="L98" s="213">
        <f t="shared" si="7"/>
        <v>0</v>
      </c>
      <c r="M98" s="213">
        <f t="shared" si="7"/>
        <v>0</v>
      </c>
      <c r="N98" s="213">
        <f t="shared" si="7"/>
        <v>0</v>
      </c>
      <c r="O98" s="213">
        <f t="shared" si="7"/>
        <v>0</v>
      </c>
      <c r="P98" s="213">
        <f t="shared" si="7"/>
        <v>0</v>
      </c>
      <c r="Q98" s="213">
        <f t="shared" si="7"/>
        <v>0</v>
      </c>
    </row>
    <row r="99" spans="1:17" x14ac:dyDescent="0.25">
      <c r="A99" s="1050">
        <v>37</v>
      </c>
      <c r="B99" s="1053" t="s">
        <v>253</v>
      </c>
      <c r="C99" s="213">
        <f t="shared" si="7"/>
        <v>0</v>
      </c>
      <c r="D99" s="213">
        <f t="shared" si="7"/>
        <v>-855</v>
      </c>
      <c r="E99" s="213">
        <f t="shared" si="7"/>
        <v>-855</v>
      </c>
      <c r="F99" s="213">
        <f t="shared" si="7"/>
        <v>0</v>
      </c>
      <c r="G99" s="213">
        <f t="shared" si="7"/>
        <v>0</v>
      </c>
      <c r="H99" s="213">
        <f t="shared" si="7"/>
        <v>0</v>
      </c>
      <c r="I99" s="213">
        <f t="shared" si="7"/>
        <v>0</v>
      </c>
      <c r="J99" s="213">
        <f t="shared" si="7"/>
        <v>-855</v>
      </c>
      <c r="K99" s="213">
        <f t="shared" si="7"/>
        <v>-855</v>
      </c>
      <c r="L99" s="213">
        <f t="shared" si="7"/>
        <v>0</v>
      </c>
      <c r="M99" s="213">
        <f t="shared" si="7"/>
        <v>0</v>
      </c>
      <c r="N99" s="213">
        <f t="shared" si="7"/>
        <v>0</v>
      </c>
      <c r="O99" s="213">
        <f t="shared" si="7"/>
        <v>0</v>
      </c>
      <c r="P99" s="213">
        <f t="shared" si="7"/>
        <v>0</v>
      </c>
      <c r="Q99" s="213">
        <f t="shared" si="7"/>
        <v>0</v>
      </c>
    </row>
    <row r="100" spans="1:17" x14ac:dyDescent="0.25">
      <c r="A100" s="1050">
        <v>38</v>
      </c>
      <c r="B100" s="1053" t="s">
        <v>1423</v>
      </c>
      <c r="C100" s="213">
        <f t="shared" si="7"/>
        <v>0</v>
      </c>
      <c r="D100" s="213">
        <f t="shared" si="7"/>
        <v>-561</v>
      </c>
      <c r="E100" s="213">
        <f t="shared" si="7"/>
        <v>-561</v>
      </c>
      <c r="F100" s="213">
        <f t="shared" si="7"/>
        <v>0</v>
      </c>
      <c r="G100" s="213">
        <f t="shared" si="7"/>
        <v>0</v>
      </c>
      <c r="H100" s="213">
        <f t="shared" si="7"/>
        <v>0</v>
      </c>
      <c r="I100" s="213">
        <f t="shared" si="7"/>
        <v>0</v>
      </c>
      <c r="J100" s="213">
        <f t="shared" si="7"/>
        <v>-561</v>
      </c>
      <c r="K100" s="213">
        <f t="shared" si="7"/>
        <v>-561</v>
      </c>
      <c r="L100" s="213">
        <f t="shared" si="7"/>
        <v>0</v>
      </c>
      <c r="M100" s="213">
        <f t="shared" si="7"/>
        <v>0</v>
      </c>
      <c r="N100" s="213">
        <f t="shared" si="7"/>
        <v>0</v>
      </c>
      <c r="O100" s="213">
        <f t="shared" si="7"/>
        <v>0</v>
      </c>
      <c r="P100" s="213">
        <f t="shared" si="7"/>
        <v>0</v>
      </c>
      <c r="Q100" s="213">
        <f t="shared" si="7"/>
        <v>0</v>
      </c>
    </row>
    <row r="101" spans="1:17" x14ac:dyDescent="0.25">
      <c r="A101" s="1050">
        <v>40</v>
      </c>
      <c r="B101" s="1053" t="s">
        <v>1424</v>
      </c>
      <c r="C101" s="213">
        <f t="shared" si="7"/>
        <v>0</v>
      </c>
      <c r="D101" s="213">
        <f t="shared" si="7"/>
        <v>-277</v>
      </c>
      <c r="E101" s="213">
        <f t="shared" si="7"/>
        <v>-277</v>
      </c>
      <c r="F101" s="213">
        <f t="shared" si="7"/>
        <v>0</v>
      </c>
      <c r="G101" s="213">
        <f t="shared" si="7"/>
        <v>0</v>
      </c>
      <c r="H101" s="213">
        <f t="shared" si="7"/>
        <v>0</v>
      </c>
      <c r="I101" s="213">
        <f t="shared" si="7"/>
        <v>0</v>
      </c>
      <c r="J101" s="213">
        <f t="shared" si="7"/>
        <v>-277</v>
      </c>
      <c r="K101" s="213">
        <f t="shared" si="7"/>
        <v>-277</v>
      </c>
      <c r="L101" s="213">
        <f t="shared" si="7"/>
        <v>0</v>
      </c>
      <c r="M101" s="213">
        <f t="shared" si="7"/>
        <v>0</v>
      </c>
      <c r="N101" s="213">
        <f t="shared" si="7"/>
        <v>0</v>
      </c>
      <c r="O101" s="213">
        <f t="shared" si="7"/>
        <v>0</v>
      </c>
      <c r="P101" s="213">
        <f t="shared" si="7"/>
        <v>0</v>
      </c>
      <c r="Q101" s="213">
        <f t="shared" si="7"/>
        <v>0</v>
      </c>
    </row>
    <row r="102" spans="1:17" x14ac:dyDescent="0.25">
      <c r="A102" s="1050">
        <v>41</v>
      </c>
      <c r="B102" s="1053" t="s">
        <v>256</v>
      </c>
      <c r="C102" s="213">
        <f t="shared" si="7"/>
        <v>0</v>
      </c>
      <c r="D102" s="213">
        <f t="shared" si="7"/>
        <v>-36</v>
      </c>
      <c r="E102" s="213">
        <f t="shared" si="7"/>
        <v>-36</v>
      </c>
      <c r="F102" s="213">
        <f t="shared" si="7"/>
        <v>0</v>
      </c>
      <c r="G102" s="213">
        <f t="shared" si="7"/>
        <v>0</v>
      </c>
      <c r="H102" s="213">
        <f t="shared" si="7"/>
        <v>0</v>
      </c>
      <c r="I102" s="213">
        <f t="shared" si="7"/>
        <v>0</v>
      </c>
      <c r="J102" s="213">
        <f t="shared" si="7"/>
        <v>-36</v>
      </c>
      <c r="K102" s="213">
        <f t="shared" si="7"/>
        <v>-36</v>
      </c>
      <c r="L102" s="213">
        <f t="shared" si="7"/>
        <v>0</v>
      </c>
      <c r="M102" s="213">
        <f t="shared" si="7"/>
        <v>0</v>
      </c>
      <c r="N102" s="213">
        <f t="shared" si="7"/>
        <v>0</v>
      </c>
      <c r="O102" s="213">
        <f t="shared" si="7"/>
        <v>0</v>
      </c>
      <c r="P102" s="213">
        <f t="shared" si="7"/>
        <v>0</v>
      </c>
      <c r="Q102" s="213">
        <f t="shared" si="7"/>
        <v>0</v>
      </c>
    </row>
    <row r="103" spans="1:17" x14ac:dyDescent="0.25">
      <c r="A103" s="1050">
        <v>42</v>
      </c>
      <c r="B103" s="1053" t="s">
        <v>1425</v>
      </c>
      <c r="C103" s="213">
        <f t="shared" si="7"/>
        <v>0</v>
      </c>
      <c r="D103" s="213">
        <f t="shared" si="7"/>
        <v>-731</v>
      </c>
      <c r="E103" s="213">
        <f t="shared" si="7"/>
        <v>-731</v>
      </c>
      <c r="F103" s="213">
        <f t="shared" si="7"/>
        <v>0</v>
      </c>
      <c r="G103" s="213">
        <f t="shared" si="7"/>
        <v>0</v>
      </c>
      <c r="H103" s="213">
        <f t="shared" si="7"/>
        <v>0</v>
      </c>
      <c r="I103" s="213">
        <f t="shared" si="7"/>
        <v>0</v>
      </c>
      <c r="J103" s="213">
        <f t="shared" si="7"/>
        <v>-731</v>
      </c>
      <c r="K103" s="213">
        <f t="shared" si="7"/>
        <v>-731</v>
      </c>
      <c r="L103" s="213">
        <f t="shared" si="7"/>
        <v>0</v>
      </c>
      <c r="M103" s="213">
        <f t="shared" si="7"/>
        <v>0</v>
      </c>
      <c r="N103" s="213">
        <f t="shared" si="7"/>
        <v>0</v>
      </c>
      <c r="O103" s="213">
        <f t="shared" si="7"/>
        <v>0</v>
      </c>
      <c r="P103" s="213">
        <f t="shared" si="7"/>
        <v>0</v>
      </c>
      <c r="Q103" s="213">
        <f t="shared" si="7"/>
        <v>0</v>
      </c>
    </row>
    <row r="104" spans="1:17" x14ac:dyDescent="0.25">
      <c r="A104" s="1050">
        <v>48</v>
      </c>
      <c r="B104" s="1053" t="s">
        <v>1426</v>
      </c>
      <c r="C104" s="213">
        <f t="shared" si="7"/>
        <v>0</v>
      </c>
      <c r="D104" s="213">
        <f t="shared" si="7"/>
        <v>-444</v>
      </c>
      <c r="E104" s="213">
        <f t="shared" si="7"/>
        <v>-444</v>
      </c>
      <c r="F104" s="213">
        <f t="shared" si="7"/>
        <v>0</v>
      </c>
      <c r="G104" s="213">
        <f t="shared" si="7"/>
        <v>0</v>
      </c>
      <c r="H104" s="213">
        <f t="shared" si="7"/>
        <v>0</v>
      </c>
      <c r="I104" s="213">
        <f t="shared" si="7"/>
        <v>0</v>
      </c>
      <c r="J104" s="213">
        <f t="shared" si="7"/>
        <v>-444</v>
      </c>
      <c r="K104" s="213">
        <f t="shared" si="7"/>
        <v>-444</v>
      </c>
      <c r="L104" s="213">
        <f t="shared" si="7"/>
        <v>0</v>
      </c>
      <c r="M104" s="213">
        <f t="shared" si="7"/>
        <v>0</v>
      </c>
      <c r="N104" s="213">
        <f t="shared" si="7"/>
        <v>0</v>
      </c>
      <c r="O104" s="213">
        <f t="shared" si="7"/>
        <v>0</v>
      </c>
      <c r="P104" s="213">
        <f t="shared" si="7"/>
        <v>0</v>
      </c>
      <c r="Q104" s="213">
        <f t="shared" si="7"/>
        <v>0</v>
      </c>
    </row>
    <row r="105" spans="1:17" x14ac:dyDescent="0.25">
      <c r="A105" s="1050">
        <v>51</v>
      </c>
      <c r="B105" s="1053" t="s">
        <v>259</v>
      </c>
      <c r="C105" s="213">
        <f t="shared" si="7"/>
        <v>0</v>
      </c>
      <c r="D105" s="213">
        <f t="shared" si="7"/>
        <v>-8594</v>
      </c>
      <c r="E105" s="213">
        <f t="shared" si="7"/>
        <v>-8594</v>
      </c>
      <c r="F105" s="213">
        <f t="shared" si="7"/>
        <v>0</v>
      </c>
      <c r="G105" s="213">
        <f t="shared" si="7"/>
        <v>0</v>
      </c>
      <c r="H105" s="213">
        <f t="shared" si="7"/>
        <v>0</v>
      </c>
      <c r="I105" s="213">
        <f t="shared" si="7"/>
        <v>0</v>
      </c>
      <c r="J105" s="213">
        <f t="shared" si="7"/>
        <v>-8594</v>
      </c>
      <c r="K105" s="213">
        <f t="shared" si="7"/>
        <v>-8594</v>
      </c>
      <c r="L105" s="213">
        <f t="shared" si="7"/>
        <v>0</v>
      </c>
      <c r="M105" s="213">
        <f t="shared" si="7"/>
        <v>0</v>
      </c>
      <c r="N105" s="213">
        <f t="shared" si="7"/>
        <v>0</v>
      </c>
      <c r="O105" s="213">
        <f t="shared" si="7"/>
        <v>0</v>
      </c>
      <c r="P105" s="213">
        <f t="shared" si="7"/>
        <v>0</v>
      </c>
      <c r="Q105" s="213">
        <f t="shared" si="7"/>
        <v>0</v>
      </c>
    </row>
    <row r="106" spans="1:17" x14ac:dyDescent="0.25">
      <c r="A106" s="1010"/>
      <c r="B106" s="1063"/>
      <c r="C106" s="1010"/>
      <c r="D106" s="1010"/>
      <c r="E106" s="1010"/>
      <c r="F106" s="1010"/>
      <c r="G106" s="1010"/>
      <c r="H106" s="1010"/>
      <c r="I106" s="1010"/>
      <c r="J106" s="1010"/>
      <c r="K106" s="1010"/>
      <c r="L106" s="1010"/>
      <c r="M106" s="1010"/>
      <c r="N106" s="1010"/>
    </row>
    <row r="107" spans="1:17" x14ac:dyDescent="0.25">
      <c r="A107" s="1063"/>
      <c r="B107" s="1063"/>
      <c r="C107" s="1064"/>
      <c r="D107" s="1065"/>
      <c r="E107" s="1065"/>
      <c r="F107" s="1065"/>
      <c r="G107" s="1065"/>
      <c r="H107" s="1065"/>
      <c r="I107" s="1065"/>
      <c r="J107" s="1065"/>
      <c r="K107" s="1065"/>
      <c r="L107" s="1065"/>
      <c r="M107" s="1065"/>
      <c r="N107" s="1065"/>
    </row>
    <row r="108" spans="1:17" x14ac:dyDescent="0.25">
      <c r="A108" s="1063"/>
      <c r="B108" s="1063"/>
      <c r="C108" s="1010"/>
      <c r="D108" s="1010"/>
      <c r="E108" s="1010"/>
      <c r="F108" s="1010"/>
      <c r="G108" s="1010"/>
      <c r="H108" s="1010"/>
      <c r="I108" s="1010"/>
      <c r="J108" s="1010"/>
      <c r="K108" s="1010"/>
      <c r="L108" s="1010"/>
      <c r="M108" s="1010"/>
      <c r="N108" s="1010"/>
    </row>
  </sheetData>
  <mergeCells count="23">
    <mergeCell ref="A7:B7"/>
    <mergeCell ref="A8:B8"/>
    <mergeCell ref="A40:B40"/>
    <mergeCell ref="A41:B41"/>
    <mergeCell ref="A73:B73"/>
    <mergeCell ref="A74:B74"/>
    <mergeCell ref="O4:Q4"/>
    <mergeCell ref="F5:G5"/>
    <mergeCell ref="H5:H6"/>
    <mergeCell ref="I5:J5"/>
    <mergeCell ref="K5:K6"/>
    <mergeCell ref="L5:M5"/>
    <mergeCell ref="N5:N6"/>
    <mergeCell ref="O5:P5"/>
    <mergeCell ref="Q5:Q6"/>
    <mergeCell ref="B1:N1"/>
    <mergeCell ref="B2:N2"/>
    <mergeCell ref="A4:B6"/>
    <mergeCell ref="C4:D5"/>
    <mergeCell ref="E4:E6"/>
    <mergeCell ref="F4:H4"/>
    <mergeCell ref="I4:K4"/>
    <mergeCell ref="L4:N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workbookViewId="0">
      <selection activeCell="B17" sqref="B17"/>
    </sheetView>
  </sheetViews>
  <sheetFormatPr defaultColWidth="8.109375" defaultRowHeight="14.4" x14ac:dyDescent="0.3"/>
  <cols>
    <col min="1" max="1" width="3.6640625" style="304" customWidth="1"/>
    <col min="2" max="2" width="48.5546875" style="304" bestFit="1" customWidth="1"/>
    <col min="3" max="4" width="9.44140625" style="304" customWidth="1"/>
    <col min="5" max="5" width="11" style="304" customWidth="1"/>
    <col min="6" max="6" width="9.44140625" style="304" customWidth="1"/>
    <col min="7" max="7" width="8.77734375" style="304" customWidth="1"/>
    <col min="8" max="8" width="12.21875" style="304" customWidth="1"/>
    <col min="9" max="9" width="9.88671875" style="304" customWidth="1"/>
    <col min="10" max="10" width="10" style="304" customWidth="1"/>
    <col min="11" max="11" width="11.44140625" style="304" customWidth="1"/>
    <col min="12" max="13" width="10.6640625" style="304" customWidth="1"/>
    <col min="14" max="17" width="11.88671875" style="304" customWidth="1"/>
    <col min="18" max="19" width="10.6640625" style="304" customWidth="1"/>
    <col min="20" max="20" width="11.33203125" style="304" customWidth="1"/>
    <col min="21" max="16384" width="8.109375" style="304"/>
  </cols>
  <sheetData>
    <row r="1" spans="1:21" x14ac:dyDescent="0.3">
      <c r="A1" s="1066"/>
      <c r="B1" s="1067" t="s">
        <v>1430</v>
      </c>
      <c r="C1" s="1067"/>
      <c r="D1" s="1067"/>
      <c r="E1" s="1067"/>
      <c r="F1" s="1067"/>
      <c r="G1" s="1067"/>
      <c r="H1" s="1067"/>
      <c r="I1" s="1067"/>
      <c r="J1" s="1067"/>
      <c r="K1" s="1067"/>
      <c r="L1" s="1067"/>
      <c r="M1" s="1067"/>
      <c r="N1" s="1067"/>
      <c r="O1" s="1067"/>
      <c r="P1" s="1067"/>
      <c r="Q1" s="1067"/>
      <c r="R1" s="1067"/>
      <c r="S1" s="1067"/>
      <c r="T1" s="1067"/>
    </row>
    <row r="2" spans="1:21" x14ac:dyDescent="0.3">
      <c r="A2" s="1066"/>
      <c r="B2" s="1067" t="s">
        <v>2</v>
      </c>
      <c r="C2" s="1067"/>
      <c r="D2" s="1067"/>
      <c r="E2" s="1067"/>
      <c r="F2" s="1067"/>
      <c r="G2" s="1067"/>
      <c r="H2" s="1067"/>
      <c r="I2" s="1067"/>
      <c r="J2" s="1067"/>
      <c r="K2" s="1067"/>
      <c r="L2" s="1067"/>
      <c r="M2" s="1067"/>
      <c r="N2" s="1067"/>
      <c r="O2" s="1067"/>
      <c r="P2" s="1067"/>
      <c r="Q2" s="1067"/>
      <c r="R2" s="1067"/>
      <c r="S2" s="1067"/>
      <c r="T2" s="1067"/>
    </row>
    <row r="3" spans="1:21" x14ac:dyDescent="0.3">
      <c r="A3" s="1066"/>
      <c r="B3" s="1068"/>
      <c r="C3" s="1068"/>
      <c r="D3" s="1068"/>
      <c r="E3" s="1068"/>
      <c r="F3" s="1068"/>
      <c r="G3" s="1068"/>
      <c r="H3" s="1068"/>
      <c r="I3" s="1068"/>
      <c r="J3" s="1068"/>
      <c r="K3" s="1068"/>
      <c r="L3" s="1068"/>
      <c r="M3" s="1068"/>
      <c r="N3" s="1068"/>
      <c r="O3" s="1068"/>
      <c r="P3" s="1068"/>
      <c r="Q3" s="1068"/>
      <c r="R3" s="1066"/>
      <c r="S3" s="1066"/>
      <c r="T3" s="1066"/>
    </row>
    <row r="4" spans="1:21" ht="95.25" customHeight="1" x14ac:dyDescent="0.3">
      <c r="A4" s="1015" t="s">
        <v>218</v>
      </c>
      <c r="B4" s="1016"/>
      <c r="C4" s="1069" t="s">
        <v>1411</v>
      </c>
      <c r="D4" s="1070"/>
      <c r="E4" s="1071" t="s">
        <v>1412</v>
      </c>
      <c r="F4" s="1072" t="s">
        <v>1413</v>
      </c>
      <c r="G4" s="1073"/>
      <c r="H4" s="1074"/>
      <c r="I4" s="1072" t="s">
        <v>1414</v>
      </c>
      <c r="J4" s="1073"/>
      <c r="K4" s="1074"/>
      <c r="L4" s="1072" t="s">
        <v>1415</v>
      </c>
      <c r="M4" s="1073"/>
      <c r="N4" s="1074"/>
      <c r="O4" s="1072" t="s">
        <v>1416</v>
      </c>
      <c r="P4" s="1073"/>
      <c r="Q4" s="1074"/>
      <c r="R4" s="1075" t="s">
        <v>1431</v>
      </c>
      <c r="S4" s="1076"/>
      <c r="T4" s="1077"/>
    </row>
    <row r="5" spans="1:21" ht="26.25" customHeight="1" x14ac:dyDescent="0.3">
      <c r="A5" s="1026"/>
      <c r="B5" s="1027"/>
      <c r="C5" s="1078"/>
      <c r="D5" s="1079"/>
      <c r="E5" s="1080"/>
      <c r="F5" s="1081" t="s">
        <v>1411</v>
      </c>
      <c r="G5" s="1082"/>
      <c r="H5" s="1071" t="s">
        <v>1412</v>
      </c>
      <c r="I5" s="1083" t="s">
        <v>1411</v>
      </c>
      <c r="J5" s="1084"/>
      <c r="K5" s="1071" t="s">
        <v>1412</v>
      </c>
      <c r="L5" s="1083" t="s">
        <v>1411</v>
      </c>
      <c r="M5" s="1084"/>
      <c r="N5" s="1071" t="s">
        <v>1412</v>
      </c>
      <c r="O5" s="1083" t="s">
        <v>1411</v>
      </c>
      <c r="P5" s="1084"/>
      <c r="Q5" s="1071" t="s">
        <v>1412</v>
      </c>
      <c r="R5" s="1083" t="s">
        <v>1411</v>
      </c>
      <c r="S5" s="1084"/>
      <c r="T5" s="1071" t="s">
        <v>1412</v>
      </c>
    </row>
    <row r="6" spans="1:21" x14ac:dyDescent="0.3">
      <c r="A6" s="1037"/>
      <c r="B6" s="1038"/>
      <c r="C6" s="1085" t="s">
        <v>1417</v>
      </c>
      <c r="D6" s="1085" t="s">
        <v>1418</v>
      </c>
      <c r="E6" s="1086"/>
      <c r="F6" s="1085" t="s">
        <v>1417</v>
      </c>
      <c r="G6" s="1085" t="s">
        <v>1418</v>
      </c>
      <c r="H6" s="1086"/>
      <c r="I6" s="1085" t="s">
        <v>1417</v>
      </c>
      <c r="J6" s="1085" t="s">
        <v>1418</v>
      </c>
      <c r="K6" s="1086"/>
      <c r="L6" s="1085" t="s">
        <v>1417</v>
      </c>
      <c r="M6" s="1085" t="s">
        <v>1418</v>
      </c>
      <c r="N6" s="1086"/>
      <c r="O6" s="1085" t="s">
        <v>1417</v>
      </c>
      <c r="P6" s="1085" t="s">
        <v>1418</v>
      </c>
      <c r="Q6" s="1086"/>
      <c r="R6" s="1085" t="s">
        <v>1417</v>
      </c>
      <c r="S6" s="1085" t="s">
        <v>1418</v>
      </c>
      <c r="T6" s="1086"/>
    </row>
    <row r="7" spans="1:21" x14ac:dyDescent="0.3">
      <c r="A7" s="1087">
        <v>2</v>
      </c>
      <c r="B7" s="1088" t="s">
        <v>226</v>
      </c>
      <c r="C7" s="1089">
        <f>F7+I7+L7+O7+R7</f>
        <v>0</v>
      </c>
      <c r="D7" s="1089">
        <f>G7+J7+M7+P7+S7</f>
        <v>0</v>
      </c>
      <c r="E7" s="1089">
        <f>H7+K7+N7+Q7+T7</f>
        <v>0</v>
      </c>
      <c r="F7" s="1085"/>
      <c r="G7" s="1085"/>
      <c r="H7" s="1090"/>
      <c r="I7" s="1089"/>
      <c r="J7" s="1089"/>
      <c r="K7" s="1089"/>
      <c r="L7" s="1089"/>
      <c r="M7" s="1089"/>
      <c r="N7" s="1089"/>
      <c r="O7" s="1089"/>
      <c r="P7" s="1089"/>
      <c r="Q7" s="1089"/>
      <c r="R7" s="1091"/>
      <c r="S7" s="1091"/>
      <c r="T7" s="1092"/>
      <c r="U7" s="1093"/>
    </row>
    <row r="8" spans="1:21" x14ac:dyDescent="0.3">
      <c r="A8" s="1087">
        <v>3</v>
      </c>
      <c r="B8" s="1088" t="s">
        <v>227</v>
      </c>
      <c r="C8" s="1089">
        <f t="shared" ref="C8:E38" si="0">F8+I8+L8+O8+R8</f>
        <v>0</v>
      </c>
      <c r="D8" s="1089">
        <f t="shared" si="0"/>
        <v>5096</v>
      </c>
      <c r="E8" s="1089">
        <f t="shared" si="0"/>
        <v>5096</v>
      </c>
      <c r="F8" s="1089"/>
      <c r="G8" s="1089"/>
      <c r="H8" s="1089"/>
      <c r="I8" s="1094">
        <v>0</v>
      </c>
      <c r="J8" s="1094">
        <v>5096</v>
      </c>
      <c r="K8" s="1094">
        <v>5096</v>
      </c>
      <c r="L8" s="1089"/>
      <c r="M8" s="1089"/>
      <c r="N8" s="1089"/>
      <c r="O8" s="1089"/>
      <c r="P8" s="1089"/>
      <c r="Q8" s="1089"/>
      <c r="R8" s="1095"/>
      <c r="S8" s="1095"/>
      <c r="T8" s="1095"/>
      <c r="U8" s="1093"/>
    </row>
    <row r="9" spans="1:21" x14ac:dyDescent="0.3">
      <c r="A9" s="1050">
        <v>4</v>
      </c>
      <c r="B9" s="1051" t="s">
        <v>1420</v>
      </c>
      <c r="C9" s="1089">
        <f t="shared" si="0"/>
        <v>120946</v>
      </c>
      <c r="D9" s="1089">
        <f t="shared" si="0"/>
        <v>45909</v>
      </c>
      <c r="E9" s="1089">
        <f t="shared" si="0"/>
        <v>45909</v>
      </c>
      <c r="F9" s="1089"/>
      <c r="G9" s="1089"/>
      <c r="H9" s="1089"/>
      <c r="I9" s="1094">
        <v>116020</v>
      </c>
      <c r="J9" s="1094">
        <v>43063</v>
      </c>
      <c r="K9" s="1094">
        <v>43063</v>
      </c>
      <c r="L9" s="1089"/>
      <c r="M9" s="1089"/>
      <c r="N9" s="1089"/>
      <c r="O9" s="1089"/>
      <c r="P9" s="1089"/>
      <c r="Q9" s="1089"/>
      <c r="R9" s="1095">
        <v>4926</v>
      </c>
      <c r="S9" s="1095">
        <v>2846</v>
      </c>
      <c r="T9" s="1095">
        <v>2846</v>
      </c>
      <c r="U9" s="1096"/>
    </row>
    <row r="10" spans="1:21" x14ac:dyDescent="0.3">
      <c r="A10" s="1087">
        <v>5</v>
      </c>
      <c r="B10" s="1088" t="s">
        <v>230</v>
      </c>
      <c r="C10" s="1089">
        <f t="shared" si="0"/>
        <v>0</v>
      </c>
      <c r="D10" s="1089">
        <f t="shared" si="0"/>
        <v>0</v>
      </c>
      <c r="E10" s="1089">
        <f t="shared" si="0"/>
        <v>0</v>
      </c>
      <c r="F10" s="1089"/>
      <c r="G10" s="1089"/>
      <c r="H10" s="1089"/>
      <c r="I10" s="1097"/>
      <c r="J10" s="1097"/>
      <c r="K10" s="1097"/>
      <c r="L10" s="1089"/>
      <c r="M10" s="1089"/>
      <c r="N10" s="1089"/>
      <c r="O10" s="1089"/>
      <c r="P10" s="1089"/>
      <c r="Q10" s="1089"/>
      <c r="R10" s="1098"/>
      <c r="S10" s="1098"/>
      <c r="T10" s="1098"/>
      <c r="U10" s="1093"/>
    </row>
    <row r="11" spans="1:21" x14ac:dyDescent="0.3">
      <c r="A11" s="1087">
        <v>6</v>
      </c>
      <c r="B11" s="1088" t="s">
        <v>1421</v>
      </c>
      <c r="C11" s="1089">
        <f t="shared" si="0"/>
        <v>0</v>
      </c>
      <c r="D11" s="1089">
        <f t="shared" si="0"/>
        <v>186</v>
      </c>
      <c r="E11" s="1089">
        <f t="shared" si="0"/>
        <v>186</v>
      </c>
      <c r="F11" s="1089"/>
      <c r="G11" s="1089"/>
      <c r="H11" s="1089"/>
      <c r="I11" s="1094">
        <v>0</v>
      </c>
      <c r="J11" s="1094">
        <v>186</v>
      </c>
      <c r="K11" s="1094">
        <v>186</v>
      </c>
      <c r="L11" s="1089"/>
      <c r="M11" s="1089"/>
      <c r="N11" s="1089"/>
      <c r="O11" s="1089"/>
      <c r="P11" s="1089"/>
      <c r="Q11" s="1089"/>
      <c r="R11" s="1098"/>
      <c r="S11" s="1098"/>
      <c r="T11" s="1098"/>
      <c r="U11" s="1093"/>
    </row>
    <row r="12" spans="1:21" x14ac:dyDescent="0.3">
      <c r="A12" s="1087">
        <v>7</v>
      </c>
      <c r="B12" s="1088" t="s">
        <v>232</v>
      </c>
      <c r="C12" s="1089">
        <f t="shared" si="0"/>
        <v>0</v>
      </c>
      <c r="D12" s="1089">
        <f t="shared" si="0"/>
        <v>0</v>
      </c>
      <c r="E12" s="1089">
        <f t="shared" si="0"/>
        <v>0</v>
      </c>
      <c r="F12" s="1089"/>
      <c r="G12" s="1089"/>
      <c r="H12" s="1089"/>
      <c r="I12" s="1097"/>
      <c r="J12" s="1097"/>
      <c r="K12" s="1097"/>
      <c r="L12" s="1089"/>
      <c r="M12" s="1089"/>
      <c r="N12" s="1089"/>
      <c r="O12" s="1089"/>
      <c r="P12" s="1089"/>
      <c r="Q12" s="1089"/>
      <c r="R12" s="1098"/>
      <c r="S12" s="1098"/>
      <c r="T12" s="1098"/>
      <c r="U12" s="1093"/>
    </row>
    <row r="13" spans="1:21" x14ac:dyDescent="0.3">
      <c r="A13" s="1087">
        <v>8</v>
      </c>
      <c r="B13" s="1088" t="s">
        <v>233</v>
      </c>
      <c r="C13" s="1089">
        <f t="shared" si="0"/>
        <v>0</v>
      </c>
      <c r="D13" s="1089">
        <f t="shared" si="0"/>
        <v>210</v>
      </c>
      <c r="E13" s="1089">
        <f t="shared" si="0"/>
        <v>210</v>
      </c>
      <c r="F13" s="1089"/>
      <c r="G13" s="1089"/>
      <c r="H13" s="1089"/>
      <c r="I13" s="1094">
        <v>0</v>
      </c>
      <c r="J13" s="1094">
        <v>210</v>
      </c>
      <c r="K13" s="1094">
        <v>210</v>
      </c>
      <c r="L13" s="1089"/>
      <c r="M13" s="1089"/>
      <c r="N13" s="1089"/>
      <c r="O13" s="1089"/>
      <c r="P13" s="1089"/>
      <c r="Q13" s="1089"/>
      <c r="R13" s="1098"/>
      <c r="S13" s="1098"/>
      <c r="T13" s="1098"/>
      <c r="U13" s="1093"/>
    </row>
    <row r="14" spans="1:21" x14ac:dyDescent="0.3">
      <c r="A14" s="1087">
        <v>9</v>
      </c>
      <c r="B14" s="1088" t="s">
        <v>234</v>
      </c>
      <c r="C14" s="1089">
        <f t="shared" si="0"/>
        <v>0</v>
      </c>
      <c r="D14" s="1089">
        <f t="shared" si="0"/>
        <v>0</v>
      </c>
      <c r="E14" s="1089">
        <f t="shared" si="0"/>
        <v>0</v>
      </c>
      <c r="F14" s="1089"/>
      <c r="G14" s="1089"/>
      <c r="H14" s="1089"/>
      <c r="I14" s="1097"/>
      <c r="J14" s="1097"/>
      <c r="K14" s="1097"/>
      <c r="L14" s="1089"/>
      <c r="M14" s="1089"/>
      <c r="N14" s="1089"/>
      <c r="O14" s="1089"/>
      <c r="P14" s="1089"/>
      <c r="Q14" s="1089"/>
      <c r="R14" s="1098"/>
      <c r="S14" s="1098"/>
      <c r="T14" s="1098"/>
      <c r="U14" s="1093"/>
    </row>
    <row r="15" spans="1:21" x14ac:dyDescent="0.3">
      <c r="A15" s="1087">
        <v>10</v>
      </c>
      <c r="B15" s="1053" t="s">
        <v>235</v>
      </c>
      <c r="C15" s="1089">
        <f t="shared" si="0"/>
        <v>0</v>
      </c>
      <c r="D15" s="1089">
        <f t="shared" si="0"/>
        <v>158</v>
      </c>
      <c r="E15" s="1089">
        <f t="shared" si="0"/>
        <v>158</v>
      </c>
      <c r="F15" s="1089"/>
      <c r="G15" s="1089"/>
      <c r="H15" s="1089"/>
      <c r="I15" s="1094">
        <v>0</v>
      </c>
      <c r="J15" s="1094">
        <v>158</v>
      </c>
      <c r="K15" s="1094">
        <v>158</v>
      </c>
      <c r="L15" s="1089"/>
      <c r="M15" s="1089"/>
      <c r="N15" s="1089"/>
      <c r="O15" s="1089"/>
      <c r="P15" s="1089"/>
      <c r="Q15" s="1089"/>
      <c r="R15" s="1098"/>
      <c r="S15" s="1098"/>
      <c r="T15" s="1098"/>
      <c r="U15" s="1093"/>
    </row>
    <row r="16" spans="1:21" x14ac:dyDescent="0.3">
      <c r="A16" s="1087">
        <v>11</v>
      </c>
      <c r="B16" s="1088" t="s">
        <v>236</v>
      </c>
      <c r="C16" s="1089">
        <f t="shared" si="0"/>
        <v>0</v>
      </c>
      <c r="D16" s="1089">
        <f t="shared" si="0"/>
        <v>383</v>
      </c>
      <c r="E16" s="1089">
        <f t="shared" si="0"/>
        <v>378</v>
      </c>
      <c r="F16" s="1089"/>
      <c r="G16" s="1089"/>
      <c r="H16" s="1089"/>
      <c r="I16" s="1094">
        <v>0</v>
      </c>
      <c r="J16" s="1094">
        <v>383</v>
      </c>
      <c r="K16" s="1094">
        <v>378</v>
      </c>
      <c r="L16" s="1089"/>
      <c r="M16" s="1089"/>
      <c r="N16" s="1089"/>
      <c r="O16" s="1089"/>
      <c r="P16" s="1089"/>
      <c r="Q16" s="1089"/>
      <c r="R16" s="1098"/>
      <c r="S16" s="1098"/>
      <c r="T16" s="1098"/>
      <c r="U16" s="1093"/>
    </row>
    <row r="17" spans="1:21" x14ac:dyDescent="0.3">
      <c r="A17" s="1087">
        <v>12</v>
      </c>
      <c r="B17" s="1088" t="s">
        <v>237</v>
      </c>
      <c r="C17" s="1089">
        <f t="shared" si="0"/>
        <v>21457</v>
      </c>
      <c r="D17" s="1089">
        <f t="shared" si="0"/>
        <v>22845</v>
      </c>
      <c r="E17" s="1089">
        <f t="shared" si="0"/>
        <v>22845</v>
      </c>
      <c r="F17" s="1089"/>
      <c r="G17" s="1089"/>
      <c r="H17" s="1089"/>
      <c r="I17" s="1094">
        <v>17809</v>
      </c>
      <c r="J17" s="1094">
        <v>22845</v>
      </c>
      <c r="K17" s="1094">
        <v>22845</v>
      </c>
      <c r="L17" s="1089"/>
      <c r="M17" s="1089"/>
      <c r="N17" s="1089"/>
      <c r="O17" s="1089">
        <v>3648</v>
      </c>
      <c r="P17" s="1089">
        <v>0</v>
      </c>
      <c r="Q17" s="1089">
        <v>0</v>
      </c>
      <c r="R17" s="1098"/>
      <c r="S17" s="1098"/>
      <c r="T17" s="1098"/>
      <c r="U17" s="1093"/>
    </row>
    <row r="18" spans="1:21" x14ac:dyDescent="0.3">
      <c r="A18" s="1087">
        <v>13</v>
      </c>
      <c r="B18" s="1088" t="s">
        <v>238</v>
      </c>
      <c r="C18" s="1089">
        <f t="shared" si="0"/>
        <v>0</v>
      </c>
      <c r="D18" s="1089">
        <f t="shared" si="0"/>
        <v>2479</v>
      </c>
      <c r="E18" s="1089">
        <f t="shared" si="0"/>
        <v>2479</v>
      </c>
      <c r="F18" s="1094"/>
      <c r="G18" s="1099"/>
      <c r="H18" s="1099"/>
      <c r="I18" s="1094">
        <v>0</v>
      </c>
      <c r="J18" s="1094">
        <v>2479</v>
      </c>
      <c r="K18" s="1094">
        <v>2479</v>
      </c>
      <c r="L18" s="1089"/>
      <c r="M18" s="1089"/>
      <c r="N18" s="1089"/>
      <c r="O18" s="1089"/>
      <c r="P18" s="1089"/>
      <c r="Q18" s="1089"/>
      <c r="R18" s="1098"/>
      <c r="S18" s="1098"/>
      <c r="T18" s="1098"/>
      <c r="U18" s="1093"/>
    </row>
    <row r="19" spans="1:21" x14ac:dyDescent="0.3">
      <c r="A19" s="1087">
        <v>15</v>
      </c>
      <c r="B19" s="1088" t="s">
        <v>239</v>
      </c>
      <c r="C19" s="1089">
        <f t="shared" si="0"/>
        <v>0</v>
      </c>
      <c r="D19" s="1089">
        <f t="shared" si="0"/>
        <v>3660</v>
      </c>
      <c r="E19" s="1089">
        <f t="shared" si="0"/>
        <v>3660</v>
      </c>
      <c r="F19" s="1097"/>
      <c r="G19" s="1097"/>
      <c r="H19" s="1097"/>
      <c r="I19" s="1094">
        <v>0</v>
      </c>
      <c r="J19" s="1094">
        <v>3660</v>
      </c>
      <c r="K19" s="1094">
        <v>3660</v>
      </c>
      <c r="L19" s="1089"/>
      <c r="M19" s="1089"/>
      <c r="N19" s="1089"/>
      <c r="O19" s="1089"/>
      <c r="P19" s="1089"/>
      <c r="Q19" s="1089"/>
      <c r="R19" s="1098"/>
      <c r="S19" s="1098"/>
      <c r="T19" s="1098"/>
      <c r="U19" s="1093"/>
    </row>
    <row r="20" spans="1:21" x14ac:dyDescent="0.3">
      <c r="A20" s="1087">
        <v>18</v>
      </c>
      <c r="B20" s="1088" t="s">
        <v>240</v>
      </c>
      <c r="C20" s="1089">
        <f t="shared" si="0"/>
        <v>44147</v>
      </c>
      <c r="D20" s="1089">
        <f t="shared" si="0"/>
        <v>40206</v>
      </c>
      <c r="E20" s="1089">
        <f t="shared" si="0"/>
        <v>40206</v>
      </c>
      <c r="F20" s="1097"/>
      <c r="G20" s="1097"/>
      <c r="H20" s="1097"/>
      <c r="I20" s="1094">
        <v>37347</v>
      </c>
      <c r="J20" s="1094">
        <v>37088</v>
      </c>
      <c r="K20" s="1094">
        <v>37088</v>
      </c>
      <c r="L20" s="1089"/>
      <c r="M20" s="1089"/>
      <c r="N20" s="1089"/>
      <c r="O20" s="1089"/>
      <c r="P20" s="1089"/>
      <c r="Q20" s="1089"/>
      <c r="R20" s="1095">
        <v>6800</v>
      </c>
      <c r="S20" s="1095">
        <v>3118</v>
      </c>
      <c r="T20" s="1095">
        <v>3118</v>
      </c>
      <c r="U20" s="1100"/>
    </row>
    <row r="21" spans="1:21" x14ac:dyDescent="0.3">
      <c r="A21" s="1087">
        <v>20</v>
      </c>
      <c r="B21" s="1088" t="s">
        <v>241</v>
      </c>
      <c r="C21" s="1089">
        <f t="shared" si="0"/>
        <v>67499</v>
      </c>
      <c r="D21" s="1089">
        <f t="shared" si="0"/>
        <v>57729</v>
      </c>
      <c r="E21" s="1089">
        <f t="shared" si="0"/>
        <v>57729</v>
      </c>
      <c r="F21" s="1097"/>
      <c r="G21" s="1097"/>
      <c r="H21" s="1097"/>
      <c r="I21" s="1094">
        <v>67499</v>
      </c>
      <c r="J21" s="1094">
        <v>57729</v>
      </c>
      <c r="K21" s="1094">
        <v>57729</v>
      </c>
      <c r="L21" s="1089"/>
      <c r="M21" s="1089"/>
      <c r="N21" s="1089"/>
      <c r="O21" s="1089"/>
      <c r="P21" s="1089"/>
      <c r="Q21" s="1089"/>
      <c r="R21" s="1101"/>
      <c r="S21" s="1101"/>
      <c r="T21" s="1101"/>
      <c r="U21" s="1093"/>
    </row>
    <row r="22" spans="1:21" x14ac:dyDescent="0.3">
      <c r="A22" s="1087">
        <v>21</v>
      </c>
      <c r="B22" s="1088" t="s">
        <v>242</v>
      </c>
      <c r="C22" s="1089">
        <f t="shared" si="0"/>
        <v>0</v>
      </c>
      <c r="D22" s="1089">
        <f t="shared" si="0"/>
        <v>4981</v>
      </c>
      <c r="E22" s="1089">
        <f t="shared" si="0"/>
        <v>4981</v>
      </c>
      <c r="F22" s="1097"/>
      <c r="G22" s="1097"/>
      <c r="H22" s="1097"/>
      <c r="I22" s="1094">
        <v>0</v>
      </c>
      <c r="J22" s="1094">
        <v>4981</v>
      </c>
      <c r="K22" s="1094">
        <v>4981</v>
      </c>
      <c r="L22" s="1089"/>
      <c r="M22" s="1089"/>
      <c r="N22" s="1089"/>
      <c r="O22" s="1089"/>
      <c r="P22" s="1089"/>
      <c r="Q22" s="1089"/>
      <c r="R22" s="1101"/>
      <c r="S22" s="1101"/>
      <c r="T22" s="1101"/>
      <c r="U22" s="1093"/>
    </row>
    <row r="23" spans="1:21" x14ac:dyDescent="0.3">
      <c r="A23" s="1087">
        <v>22</v>
      </c>
      <c r="B23" s="1088" t="s">
        <v>243</v>
      </c>
      <c r="C23" s="1089">
        <f t="shared" si="0"/>
        <v>29596</v>
      </c>
      <c r="D23" s="1089">
        <f t="shared" si="0"/>
        <v>24736</v>
      </c>
      <c r="E23" s="1089">
        <f t="shared" si="0"/>
        <v>24736</v>
      </c>
      <c r="F23" s="1097"/>
      <c r="G23" s="1097"/>
      <c r="H23" s="1097"/>
      <c r="I23" s="1094">
        <v>29409</v>
      </c>
      <c r="J23" s="1094">
        <v>24526</v>
      </c>
      <c r="K23" s="1094">
        <v>24526</v>
      </c>
      <c r="L23" s="1094">
        <v>187</v>
      </c>
      <c r="M23" s="1094">
        <v>210</v>
      </c>
      <c r="N23" s="1094">
        <v>210</v>
      </c>
      <c r="O23" s="1094"/>
      <c r="P23" s="1094"/>
      <c r="Q23" s="1094"/>
      <c r="R23" s="1101"/>
      <c r="S23" s="1101"/>
      <c r="T23" s="1101"/>
      <c r="U23" s="1093"/>
    </row>
    <row r="24" spans="1:21" x14ac:dyDescent="0.3">
      <c r="A24" s="1087">
        <v>24</v>
      </c>
      <c r="B24" s="1088" t="s">
        <v>244</v>
      </c>
      <c r="C24" s="1089">
        <f t="shared" si="0"/>
        <v>0</v>
      </c>
      <c r="D24" s="1089">
        <f t="shared" si="0"/>
        <v>687</v>
      </c>
      <c r="E24" s="1089">
        <f t="shared" si="0"/>
        <v>687</v>
      </c>
      <c r="F24" s="1097"/>
      <c r="G24" s="1097"/>
      <c r="H24" s="1097"/>
      <c r="I24" s="1094">
        <v>0</v>
      </c>
      <c r="J24" s="1094">
        <v>687</v>
      </c>
      <c r="K24" s="1094">
        <v>687</v>
      </c>
      <c r="L24" s="1089"/>
      <c r="M24" s="1089"/>
      <c r="N24" s="1089"/>
      <c r="O24" s="1089"/>
      <c r="P24" s="1089"/>
      <c r="Q24" s="1089"/>
      <c r="R24" s="1101"/>
      <c r="S24" s="1101"/>
      <c r="T24" s="1101"/>
      <c r="U24" s="1093"/>
    </row>
    <row r="25" spans="1:21" x14ac:dyDescent="0.3">
      <c r="A25" s="1087">
        <v>26</v>
      </c>
      <c r="B25" s="1088" t="s">
        <v>245</v>
      </c>
      <c r="C25" s="1089">
        <f t="shared" si="0"/>
        <v>14561</v>
      </c>
      <c r="D25" s="1089">
        <f t="shared" si="0"/>
        <v>47955</v>
      </c>
      <c r="E25" s="1089">
        <f t="shared" si="0"/>
        <v>47953</v>
      </c>
      <c r="F25" s="1097"/>
      <c r="G25" s="1097"/>
      <c r="H25" s="1097"/>
      <c r="I25" s="1094">
        <v>14504</v>
      </c>
      <c r="J25" s="1094">
        <v>47898</v>
      </c>
      <c r="K25" s="1094">
        <v>47898</v>
      </c>
      <c r="L25" s="1089"/>
      <c r="M25" s="1089"/>
      <c r="N25" s="1089"/>
      <c r="O25" s="1089"/>
      <c r="P25" s="1089"/>
      <c r="Q25" s="1089"/>
      <c r="R25" s="1101">
        <v>57</v>
      </c>
      <c r="S25" s="1101">
        <v>57</v>
      </c>
      <c r="T25" s="1101">
        <v>55</v>
      </c>
      <c r="U25" s="1093"/>
    </row>
    <row r="26" spans="1:21" x14ac:dyDescent="0.3">
      <c r="A26" s="1087">
        <v>27</v>
      </c>
      <c r="B26" s="1088" t="s">
        <v>246</v>
      </c>
      <c r="C26" s="1089">
        <f t="shared" si="0"/>
        <v>176329</v>
      </c>
      <c r="D26" s="1089">
        <f t="shared" si="0"/>
        <v>68519</v>
      </c>
      <c r="E26" s="1089">
        <f t="shared" si="0"/>
        <v>68519</v>
      </c>
      <c r="F26" s="1094">
        <v>175976</v>
      </c>
      <c r="G26" s="1094">
        <v>68342</v>
      </c>
      <c r="H26" s="1094">
        <v>68342</v>
      </c>
      <c r="I26" s="1094">
        <v>353</v>
      </c>
      <c r="J26" s="1094">
        <v>177</v>
      </c>
      <c r="K26" s="1094">
        <v>177</v>
      </c>
      <c r="L26" s="1097"/>
      <c r="M26" s="1097"/>
      <c r="N26" s="1097"/>
      <c r="O26" s="1097"/>
      <c r="P26" s="1097"/>
      <c r="Q26" s="1097"/>
      <c r="R26" s="1101"/>
      <c r="S26" s="1101"/>
      <c r="T26" s="1101"/>
      <c r="U26" s="1093"/>
    </row>
    <row r="27" spans="1:21" x14ac:dyDescent="0.3">
      <c r="A27" s="1087">
        <v>29</v>
      </c>
      <c r="B27" s="1088" t="s">
        <v>1422</v>
      </c>
      <c r="C27" s="1089">
        <f t="shared" si="0"/>
        <v>112348</v>
      </c>
      <c r="D27" s="1089">
        <f t="shared" si="0"/>
        <v>66081</v>
      </c>
      <c r="E27" s="1089">
        <f t="shared" si="0"/>
        <v>66081</v>
      </c>
      <c r="F27" s="1097"/>
      <c r="G27" s="1097"/>
      <c r="H27" s="1097"/>
      <c r="I27" s="1094">
        <v>112348</v>
      </c>
      <c r="J27" s="1094">
        <v>66081</v>
      </c>
      <c r="K27" s="1094">
        <v>66081</v>
      </c>
      <c r="L27" s="1089"/>
      <c r="M27" s="1089"/>
      <c r="N27" s="1089"/>
      <c r="O27" s="1089"/>
      <c r="P27" s="1089"/>
      <c r="Q27" s="1089"/>
      <c r="R27" s="1101"/>
      <c r="S27" s="1101"/>
      <c r="T27" s="1101"/>
      <c r="U27" s="1093"/>
    </row>
    <row r="28" spans="1:21" x14ac:dyDescent="0.3">
      <c r="A28" s="1087">
        <v>31</v>
      </c>
      <c r="B28" s="1088" t="s">
        <v>248</v>
      </c>
      <c r="C28" s="1089">
        <f t="shared" si="0"/>
        <v>0</v>
      </c>
      <c r="D28" s="1089">
        <f t="shared" si="0"/>
        <v>0</v>
      </c>
      <c r="E28" s="1089">
        <f t="shared" si="0"/>
        <v>0</v>
      </c>
      <c r="F28" s="1089"/>
      <c r="G28" s="1089"/>
      <c r="H28" s="1089"/>
      <c r="I28" s="1097"/>
      <c r="J28" s="1097"/>
      <c r="K28" s="1097"/>
      <c r="L28" s="1089"/>
      <c r="M28" s="1089"/>
      <c r="N28" s="1089"/>
      <c r="O28" s="1089"/>
      <c r="P28" s="1089"/>
      <c r="Q28" s="1089"/>
      <c r="R28" s="1101"/>
      <c r="S28" s="1101"/>
      <c r="T28" s="1101"/>
      <c r="U28" s="1093"/>
    </row>
    <row r="29" spans="1:21" x14ac:dyDescent="0.3">
      <c r="A29" s="1087">
        <v>32</v>
      </c>
      <c r="B29" s="1088" t="s">
        <v>249</v>
      </c>
      <c r="C29" s="1089">
        <f t="shared" si="0"/>
        <v>0</v>
      </c>
      <c r="D29" s="1089">
        <f t="shared" si="0"/>
        <v>1347</v>
      </c>
      <c r="E29" s="1089">
        <f t="shared" si="0"/>
        <v>1347</v>
      </c>
      <c r="F29" s="1089"/>
      <c r="G29" s="1089"/>
      <c r="H29" s="1089"/>
      <c r="I29" s="1094">
        <v>0</v>
      </c>
      <c r="J29" s="1094">
        <v>1347</v>
      </c>
      <c r="K29" s="1094">
        <v>1347</v>
      </c>
      <c r="L29" s="1089"/>
      <c r="M29" s="1089"/>
      <c r="N29" s="1089"/>
      <c r="O29" s="1089"/>
      <c r="P29" s="1089"/>
      <c r="Q29" s="1089"/>
      <c r="R29" s="1101"/>
      <c r="S29" s="1101"/>
      <c r="T29" s="1101"/>
      <c r="U29" s="1093"/>
    </row>
    <row r="30" spans="1:21" x14ac:dyDescent="0.3">
      <c r="A30" s="1087">
        <v>33</v>
      </c>
      <c r="B30" s="1088" t="s">
        <v>250</v>
      </c>
      <c r="C30" s="1089">
        <f t="shared" si="0"/>
        <v>0</v>
      </c>
      <c r="D30" s="1089">
        <f t="shared" si="0"/>
        <v>356</v>
      </c>
      <c r="E30" s="1089">
        <f t="shared" si="0"/>
        <v>356</v>
      </c>
      <c r="F30" s="1089"/>
      <c r="G30" s="1089"/>
      <c r="H30" s="1089"/>
      <c r="I30" s="1094">
        <v>0</v>
      </c>
      <c r="J30" s="1094">
        <v>356</v>
      </c>
      <c r="K30" s="1094">
        <v>356</v>
      </c>
      <c r="L30" s="1089"/>
      <c r="M30" s="1089"/>
      <c r="N30" s="1089"/>
      <c r="O30" s="1089"/>
      <c r="P30" s="1089"/>
      <c r="Q30" s="1089"/>
      <c r="R30" s="1101"/>
      <c r="S30" s="1101"/>
      <c r="T30" s="1101"/>
      <c r="U30" s="1093"/>
    </row>
    <row r="31" spans="1:21" x14ac:dyDescent="0.3">
      <c r="A31" s="1087">
        <v>34</v>
      </c>
      <c r="B31" s="1088" t="s">
        <v>251</v>
      </c>
      <c r="C31" s="1089">
        <f t="shared" si="0"/>
        <v>0</v>
      </c>
      <c r="D31" s="1089">
        <f t="shared" si="0"/>
        <v>3</v>
      </c>
      <c r="E31" s="1089">
        <f>H31+K31+N31+Q31+T31</f>
        <v>3</v>
      </c>
      <c r="F31" s="1089"/>
      <c r="G31" s="1089"/>
      <c r="H31" s="1089"/>
      <c r="I31" s="1094">
        <v>0</v>
      </c>
      <c r="J31" s="1094">
        <v>3</v>
      </c>
      <c r="K31" s="1094">
        <v>3</v>
      </c>
      <c r="L31" s="1089"/>
      <c r="M31" s="1089"/>
      <c r="N31" s="1089"/>
      <c r="O31" s="1089"/>
      <c r="P31" s="1089"/>
      <c r="Q31" s="1089"/>
      <c r="R31" s="1101"/>
      <c r="S31" s="1101"/>
      <c r="T31" s="1101"/>
      <c r="U31" s="1093"/>
    </row>
    <row r="32" spans="1:21" x14ac:dyDescent="0.3">
      <c r="A32" s="1087">
        <v>37</v>
      </c>
      <c r="B32" s="1088" t="s">
        <v>253</v>
      </c>
      <c r="C32" s="1089">
        <f t="shared" si="0"/>
        <v>0</v>
      </c>
      <c r="D32" s="1089">
        <f t="shared" si="0"/>
        <v>280</v>
      </c>
      <c r="E32" s="1089">
        <f t="shared" si="0"/>
        <v>280</v>
      </c>
      <c r="F32" s="1089"/>
      <c r="G32" s="1089"/>
      <c r="H32" s="1089"/>
      <c r="I32" s="1094">
        <v>0</v>
      </c>
      <c r="J32" s="1094">
        <v>280</v>
      </c>
      <c r="K32" s="1094">
        <v>280</v>
      </c>
      <c r="L32" s="1089"/>
      <c r="M32" s="1089"/>
      <c r="N32" s="1089"/>
      <c r="O32" s="1089"/>
      <c r="P32" s="1089"/>
      <c r="Q32" s="1089"/>
      <c r="R32" s="1101"/>
      <c r="S32" s="1101"/>
      <c r="T32" s="1101"/>
      <c r="U32" s="1093"/>
    </row>
    <row r="33" spans="1:21" x14ac:dyDescent="0.3">
      <c r="A33" s="1087">
        <v>38</v>
      </c>
      <c r="B33" s="1088" t="s">
        <v>1423</v>
      </c>
      <c r="C33" s="1089">
        <f t="shared" si="0"/>
        <v>0</v>
      </c>
      <c r="D33" s="1089">
        <f t="shared" si="0"/>
        <v>247</v>
      </c>
      <c r="E33" s="1089">
        <f t="shared" si="0"/>
        <v>247</v>
      </c>
      <c r="F33" s="1089"/>
      <c r="G33" s="1089"/>
      <c r="H33" s="1089"/>
      <c r="I33" s="1094">
        <v>0</v>
      </c>
      <c r="J33" s="1094">
        <v>247</v>
      </c>
      <c r="K33" s="1094">
        <v>247</v>
      </c>
      <c r="L33" s="1089"/>
      <c r="M33" s="1089"/>
      <c r="N33" s="1089"/>
      <c r="O33" s="1089"/>
      <c r="P33" s="1089"/>
      <c r="Q33" s="1089"/>
      <c r="R33" s="1101"/>
      <c r="S33" s="1101"/>
      <c r="T33" s="1101"/>
      <c r="U33" s="1093"/>
    </row>
    <row r="34" spans="1:21" x14ac:dyDescent="0.3">
      <c r="A34" s="1087">
        <v>40</v>
      </c>
      <c r="B34" s="1088" t="s">
        <v>255</v>
      </c>
      <c r="C34" s="1089">
        <f t="shared" si="0"/>
        <v>0</v>
      </c>
      <c r="D34" s="1089">
        <f>G34+J34+M34+P34+S34</f>
        <v>61</v>
      </c>
      <c r="E34" s="1089">
        <f>H34+K34+N34+Q34+T34</f>
        <v>61</v>
      </c>
      <c r="F34" s="1089"/>
      <c r="G34" s="1089"/>
      <c r="H34" s="1089"/>
      <c r="I34" s="1094">
        <v>0</v>
      </c>
      <c r="J34" s="1094">
        <v>61</v>
      </c>
      <c r="K34" s="1094">
        <v>61</v>
      </c>
      <c r="L34" s="1089"/>
      <c r="M34" s="1089"/>
      <c r="N34" s="1089"/>
      <c r="O34" s="1089"/>
      <c r="P34" s="1089"/>
      <c r="Q34" s="1089"/>
      <c r="R34" s="1101"/>
      <c r="S34" s="1101"/>
      <c r="T34" s="1101"/>
      <c r="U34" s="1102"/>
    </row>
    <row r="35" spans="1:21" x14ac:dyDescent="0.3">
      <c r="A35" s="1087">
        <v>41</v>
      </c>
      <c r="B35" s="1088" t="s">
        <v>256</v>
      </c>
      <c r="C35" s="1089">
        <f t="shared" si="0"/>
        <v>0</v>
      </c>
      <c r="D35" s="1089">
        <f t="shared" si="0"/>
        <v>12</v>
      </c>
      <c r="E35" s="1089">
        <f t="shared" si="0"/>
        <v>12</v>
      </c>
      <c r="F35" s="1089"/>
      <c r="G35" s="1089"/>
      <c r="H35" s="1089"/>
      <c r="I35" s="1094">
        <v>0</v>
      </c>
      <c r="J35" s="1094">
        <v>12</v>
      </c>
      <c r="K35" s="1094">
        <v>12</v>
      </c>
      <c r="L35" s="1089"/>
      <c r="M35" s="1089"/>
      <c r="N35" s="1089"/>
      <c r="O35" s="1089"/>
      <c r="P35" s="1089"/>
      <c r="Q35" s="1089"/>
      <c r="R35" s="1101"/>
      <c r="S35" s="1101"/>
      <c r="T35" s="1101"/>
      <c r="U35" s="1102"/>
    </row>
    <row r="36" spans="1:21" x14ac:dyDescent="0.3">
      <c r="A36" s="1087">
        <v>42</v>
      </c>
      <c r="B36" s="1088" t="s">
        <v>257</v>
      </c>
      <c r="C36" s="1089">
        <f t="shared" si="0"/>
        <v>0</v>
      </c>
      <c r="D36" s="1089">
        <f t="shared" si="0"/>
        <v>223</v>
      </c>
      <c r="E36" s="1089">
        <f t="shared" si="0"/>
        <v>223</v>
      </c>
      <c r="F36" s="1089"/>
      <c r="G36" s="1089"/>
      <c r="H36" s="1089"/>
      <c r="I36" s="1094">
        <v>0</v>
      </c>
      <c r="J36" s="1094">
        <v>223</v>
      </c>
      <c r="K36" s="1094">
        <v>223</v>
      </c>
      <c r="L36" s="1089"/>
      <c r="M36" s="1089"/>
      <c r="N36" s="1089"/>
      <c r="O36" s="1089"/>
      <c r="P36" s="1089"/>
      <c r="Q36" s="1089"/>
      <c r="R36" s="1101"/>
      <c r="S36" s="1101"/>
      <c r="T36" s="1101"/>
      <c r="U36" s="1102"/>
    </row>
    <row r="37" spans="1:21" x14ac:dyDescent="0.3">
      <c r="A37" s="1087">
        <v>48</v>
      </c>
      <c r="B37" s="1088" t="s">
        <v>1426</v>
      </c>
      <c r="C37" s="1089">
        <f>F37+I37+L37+O37+R37</f>
        <v>16986</v>
      </c>
      <c r="D37" s="1089">
        <f t="shared" si="0"/>
        <v>2519</v>
      </c>
      <c r="E37" s="1089">
        <f t="shared" si="0"/>
        <v>2519</v>
      </c>
      <c r="F37" s="1089"/>
      <c r="G37" s="1089"/>
      <c r="H37" s="1089"/>
      <c r="I37" s="1089">
        <v>14613</v>
      </c>
      <c r="J37" s="1089">
        <v>146</v>
      </c>
      <c r="K37" s="1089">
        <v>146</v>
      </c>
      <c r="L37" s="1089"/>
      <c r="M37" s="1089"/>
      <c r="N37" s="1089"/>
      <c r="O37" s="1089"/>
      <c r="P37" s="1089"/>
      <c r="Q37" s="1089"/>
      <c r="R37" s="1101">
        <v>2373</v>
      </c>
      <c r="S37" s="1101">
        <v>2373</v>
      </c>
      <c r="T37" s="1101">
        <v>2373</v>
      </c>
      <c r="U37" s="1102"/>
    </row>
    <row r="38" spans="1:21" x14ac:dyDescent="0.3">
      <c r="A38" s="1087">
        <v>51</v>
      </c>
      <c r="B38" s="1088" t="s">
        <v>259</v>
      </c>
      <c r="C38" s="1089">
        <f t="shared" si="0"/>
        <v>0</v>
      </c>
      <c r="D38" s="1089">
        <f t="shared" si="0"/>
        <v>7958</v>
      </c>
      <c r="E38" s="1089">
        <f t="shared" si="0"/>
        <v>7958</v>
      </c>
      <c r="F38" s="1089"/>
      <c r="G38" s="1089"/>
      <c r="H38" s="1089"/>
      <c r="I38" s="1094">
        <v>0</v>
      </c>
      <c r="J38" s="1094">
        <v>7958</v>
      </c>
      <c r="K38" s="1094">
        <v>7958</v>
      </c>
      <c r="L38" s="1089"/>
      <c r="M38" s="1089"/>
      <c r="N38" s="1089"/>
      <c r="O38" s="1089"/>
      <c r="P38" s="1089"/>
      <c r="Q38" s="1089"/>
      <c r="R38" s="1101"/>
      <c r="S38" s="1101"/>
      <c r="T38" s="1101"/>
      <c r="U38" s="1102"/>
    </row>
    <row r="39" spans="1:21" ht="31.5" customHeight="1" thickBot="1" x14ac:dyDescent="0.35">
      <c r="A39" s="1103" t="s">
        <v>1432</v>
      </c>
      <c r="B39" s="1104"/>
      <c r="C39" s="1105">
        <f t="shared" ref="C39:Q39" si="1">SUM(C7:C38)</f>
        <v>603869</v>
      </c>
      <c r="D39" s="1105">
        <f t="shared" si="1"/>
        <v>404826</v>
      </c>
      <c r="E39" s="1105">
        <f t="shared" si="1"/>
        <v>404819</v>
      </c>
      <c r="F39" s="1105">
        <f t="shared" si="1"/>
        <v>175976</v>
      </c>
      <c r="G39" s="1105">
        <f t="shared" si="1"/>
        <v>68342</v>
      </c>
      <c r="H39" s="1105">
        <f t="shared" si="1"/>
        <v>68342</v>
      </c>
      <c r="I39" s="1105">
        <f t="shared" si="1"/>
        <v>409902</v>
      </c>
      <c r="J39" s="1105">
        <f t="shared" si="1"/>
        <v>327880</v>
      </c>
      <c r="K39" s="1106">
        <f t="shared" si="1"/>
        <v>327875</v>
      </c>
      <c r="L39" s="1105">
        <f t="shared" si="1"/>
        <v>187</v>
      </c>
      <c r="M39" s="1105">
        <f t="shared" si="1"/>
        <v>210</v>
      </c>
      <c r="N39" s="1105">
        <f t="shared" si="1"/>
        <v>210</v>
      </c>
      <c r="O39" s="1105">
        <f t="shared" si="1"/>
        <v>3648</v>
      </c>
      <c r="P39" s="1105">
        <f t="shared" si="1"/>
        <v>0</v>
      </c>
      <c r="Q39" s="1105">
        <f t="shared" si="1"/>
        <v>0</v>
      </c>
      <c r="R39" s="1105">
        <f t="shared" ref="R39:T39" si="2">SUM(R7:R38)</f>
        <v>14156</v>
      </c>
      <c r="S39" s="1105">
        <f>SUM(S7:S38)</f>
        <v>8394</v>
      </c>
      <c r="T39" s="1105">
        <f t="shared" si="2"/>
        <v>8392</v>
      </c>
    </row>
    <row r="40" spans="1:21" ht="15" thickTop="1" x14ac:dyDescent="0.3">
      <c r="A40" s="1066"/>
      <c r="B40" s="1066"/>
      <c r="C40" s="1107"/>
      <c r="D40" s="1107"/>
      <c r="E40" s="1107"/>
      <c r="F40" s="1066"/>
      <c r="G40" s="1066"/>
      <c r="H40" s="1066"/>
      <c r="I40" s="1066"/>
      <c r="J40" s="1066"/>
      <c r="K40" s="1066"/>
      <c r="L40" s="1066"/>
      <c r="M40" s="1066"/>
      <c r="N40" s="1066"/>
      <c r="O40" s="1066"/>
      <c r="P40" s="1066"/>
      <c r="Q40" s="1066"/>
      <c r="R40" s="1066"/>
      <c r="S40" s="1066"/>
      <c r="T40" s="1066"/>
    </row>
    <row r="41" spans="1:21" x14ac:dyDescent="0.3">
      <c r="A41" s="1066"/>
      <c r="B41" s="1066"/>
      <c r="C41" s="1066"/>
      <c r="D41" s="1066"/>
      <c r="E41" s="1107"/>
      <c r="F41" s="1066"/>
      <c r="G41" s="1107"/>
      <c r="H41" s="1066"/>
      <c r="I41" s="1107"/>
      <c r="J41" s="1107"/>
      <c r="K41" s="1107"/>
      <c r="L41" s="1066"/>
      <c r="M41" s="1066"/>
      <c r="N41" s="1066"/>
      <c r="O41" s="1066"/>
      <c r="P41" s="1066"/>
      <c r="Q41" s="1066"/>
      <c r="R41" s="1107"/>
      <c r="S41" s="1107"/>
      <c r="T41" s="1107"/>
    </row>
    <row r="42" spans="1:21" x14ac:dyDescent="0.3">
      <c r="A42" s="1066"/>
      <c r="B42" s="1066"/>
      <c r="C42" s="1107"/>
      <c r="D42" s="1107"/>
      <c r="E42" s="1107"/>
      <c r="F42" s="1066"/>
      <c r="G42" s="1066"/>
      <c r="H42" s="1066"/>
      <c r="I42" s="1107"/>
      <c r="J42" s="1066"/>
      <c r="K42" s="1066"/>
      <c r="L42" s="1066"/>
      <c r="M42" s="1066"/>
      <c r="N42" s="1066"/>
      <c r="O42" s="1066"/>
      <c r="P42" s="1066"/>
      <c r="Q42" s="1066"/>
      <c r="R42" s="1107"/>
      <c r="S42" s="1107"/>
      <c r="T42" s="1107"/>
    </row>
    <row r="43" spans="1:21" x14ac:dyDescent="0.3">
      <c r="E43" s="1102"/>
    </row>
    <row r="45" spans="1:21" x14ac:dyDescent="0.3">
      <c r="F45" s="1102"/>
      <c r="J45" s="1096"/>
    </row>
    <row r="46" spans="1:21" x14ac:dyDescent="0.3">
      <c r="E46" s="1102"/>
      <c r="I46" s="1102"/>
      <c r="J46" s="1102"/>
      <c r="K46" s="1102"/>
    </row>
    <row r="48" spans="1:21" x14ac:dyDescent="0.3">
      <c r="B48" s="304" t="s">
        <v>1433</v>
      </c>
      <c r="C48" s="1102">
        <v>350</v>
      </c>
      <c r="D48" s="304">
        <v>4676</v>
      </c>
      <c r="E48" s="304">
        <v>4676</v>
      </c>
    </row>
    <row r="49" spans="2:11" x14ac:dyDescent="0.3">
      <c r="B49" s="304" t="s">
        <v>1434</v>
      </c>
      <c r="C49" s="1102">
        <f>C39+C48</f>
        <v>604219</v>
      </c>
      <c r="D49" s="1102">
        <f t="shared" ref="D49:E49" si="3">D39+D48</f>
        <v>409502</v>
      </c>
      <c r="E49" s="1102">
        <f t="shared" si="3"/>
        <v>409495</v>
      </c>
      <c r="I49" s="1102"/>
      <c r="J49" s="1102"/>
      <c r="K49" s="1102"/>
    </row>
  </sheetData>
  <mergeCells count="21">
    <mergeCell ref="O5:P5"/>
    <mergeCell ref="Q5:Q6"/>
    <mergeCell ref="R5:S5"/>
    <mergeCell ref="T5:T6"/>
    <mergeCell ref="A39:B39"/>
    <mergeCell ref="F5:G5"/>
    <mergeCell ref="H5:H6"/>
    <mergeCell ref="I5:J5"/>
    <mergeCell ref="K5:K6"/>
    <mergeCell ref="L5:M5"/>
    <mergeCell ref="N5:N6"/>
    <mergeCell ref="B1:T1"/>
    <mergeCell ref="B2:T2"/>
    <mergeCell ref="A4:B6"/>
    <mergeCell ref="C4:D5"/>
    <mergeCell ref="E4:E6"/>
    <mergeCell ref="F4:H4"/>
    <mergeCell ref="I4:K4"/>
    <mergeCell ref="L4:N4"/>
    <mergeCell ref="O4:Q4"/>
    <mergeCell ref="R4:T4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workbookViewId="0">
      <selection activeCell="A19" sqref="A19"/>
    </sheetView>
  </sheetViews>
  <sheetFormatPr defaultRowHeight="14.4" x14ac:dyDescent="0.3"/>
  <cols>
    <col min="1" max="1" width="47.77734375" customWidth="1"/>
    <col min="2" max="14" width="11.5546875" customWidth="1"/>
    <col min="257" max="257" width="47.77734375" customWidth="1"/>
    <col min="258" max="270" width="11.5546875" customWidth="1"/>
    <col min="513" max="513" width="47.77734375" customWidth="1"/>
    <col min="514" max="526" width="11.5546875" customWidth="1"/>
    <col min="769" max="769" width="47.77734375" customWidth="1"/>
    <col min="770" max="782" width="11.5546875" customWidth="1"/>
    <col min="1025" max="1025" width="47.77734375" customWidth="1"/>
    <col min="1026" max="1038" width="11.5546875" customWidth="1"/>
    <col min="1281" max="1281" width="47.77734375" customWidth="1"/>
    <col min="1282" max="1294" width="11.5546875" customWidth="1"/>
    <col min="1537" max="1537" width="47.77734375" customWidth="1"/>
    <col min="1538" max="1550" width="11.5546875" customWidth="1"/>
    <col min="1793" max="1793" width="47.77734375" customWidth="1"/>
    <col min="1794" max="1806" width="11.5546875" customWidth="1"/>
    <col min="2049" max="2049" width="47.77734375" customWidth="1"/>
    <col min="2050" max="2062" width="11.5546875" customWidth="1"/>
    <col min="2305" max="2305" width="47.77734375" customWidth="1"/>
    <col min="2306" max="2318" width="11.5546875" customWidth="1"/>
    <col min="2561" max="2561" width="47.77734375" customWidth="1"/>
    <col min="2562" max="2574" width="11.5546875" customWidth="1"/>
    <col min="2817" max="2817" width="47.77734375" customWidth="1"/>
    <col min="2818" max="2830" width="11.5546875" customWidth="1"/>
    <col min="3073" max="3073" width="47.77734375" customWidth="1"/>
    <col min="3074" max="3086" width="11.5546875" customWidth="1"/>
    <col min="3329" max="3329" width="47.77734375" customWidth="1"/>
    <col min="3330" max="3342" width="11.5546875" customWidth="1"/>
    <col min="3585" max="3585" width="47.77734375" customWidth="1"/>
    <col min="3586" max="3598" width="11.5546875" customWidth="1"/>
    <col min="3841" max="3841" width="47.77734375" customWidth="1"/>
    <col min="3842" max="3854" width="11.5546875" customWidth="1"/>
    <col min="4097" max="4097" width="47.77734375" customWidth="1"/>
    <col min="4098" max="4110" width="11.5546875" customWidth="1"/>
    <col min="4353" max="4353" width="47.77734375" customWidth="1"/>
    <col min="4354" max="4366" width="11.5546875" customWidth="1"/>
    <col min="4609" max="4609" width="47.77734375" customWidth="1"/>
    <col min="4610" max="4622" width="11.5546875" customWidth="1"/>
    <col min="4865" max="4865" width="47.77734375" customWidth="1"/>
    <col min="4866" max="4878" width="11.5546875" customWidth="1"/>
    <col min="5121" max="5121" width="47.77734375" customWidth="1"/>
    <col min="5122" max="5134" width="11.5546875" customWidth="1"/>
    <col min="5377" max="5377" width="47.77734375" customWidth="1"/>
    <col min="5378" max="5390" width="11.5546875" customWidth="1"/>
    <col min="5633" max="5633" width="47.77734375" customWidth="1"/>
    <col min="5634" max="5646" width="11.5546875" customWidth="1"/>
    <col min="5889" max="5889" width="47.77734375" customWidth="1"/>
    <col min="5890" max="5902" width="11.5546875" customWidth="1"/>
    <col min="6145" max="6145" width="47.77734375" customWidth="1"/>
    <col min="6146" max="6158" width="11.5546875" customWidth="1"/>
    <col min="6401" max="6401" width="47.77734375" customWidth="1"/>
    <col min="6402" max="6414" width="11.5546875" customWidth="1"/>
    <col min="6657" max="6657" width="47.77734375" customWidth="1"/>
    <col min="6658" max="6670" width="11.5546875" customWidth="1"/>
    <col min="6913" max="6913" width="47.77734375" customWidth="1"/>
    <col min="6914" max="6926" width="11.5546875" customWidth="1"/>
    <col min="7169" max="7169" width="47.77734375" customWidth="1"/>
    <col min="7170" max="7182" width="11.5546875" customWidth="1"/>
    <col min="7425" max="7425" width="47.77734375" customWidth="1"/>
    <col min="7426" max="7438" width="11.5546875" customWidth="1"/>
    <col min="7681" max="7681" width="47.77734375" customWidth="1"/>
    <col min="7682" max="7694" width="11.5546875" customWidth="1"/>
    <col min="7937" max="7937" width="47.77734375" customWidth="1"/>
    <col min="7938" max="7950" width="11.5546875" customWidth="1"/>
    <col min="8193" max="8193" width="47.77734375" customWidth="1"/>
    <col min="8194" max="8206" width="11.5546875" customWidth="1"/>
    <col min="8449" max="8449" width="47.77734375" customWidth="1"/>
    <col min="8450" max="8462" width="11.5546875" customWidth="1"/>
    <col min="8705" max="8705" width="47.77734375" customWidth="1"/>
    <col min="8706" max="8718" width="11.5546875" customWidth="1"/>
    <col min="8961" max="8961" width="47.77734375" customWidth="1"/>
    <col min="8962" max="8974" width="11.5546875" customWidth="1"/>
    <col min="9217" max="9217" width="47.77734375" customWidth="1"/>
    <col min="9218" max="9230" width="11.5546875" customWidth="1"/>
    <col min="9473" max="9473" width="47.77734375" customWidth="1"/>
    <col min="9474" max="9486" width="11.5546875" customWidth="1"/>
    <col min="9729" max="9729" width="47.77734375" customWidth="1"/>
    <col min="9730" max="9742" width="11.5546875" customWidth="1"/>
    <col min="9985" max="9985" width="47.77734375" customWidth="1"/>
    <col min="9986" max="9998" width="11.5546875" customWidth="1"/>
    <col min="10241" max="10241" width="47.77734375" customWidth="1"/>
    <col min="10242" max="10254" width="11.5546875" customWidth="1"/>
    <col min="10497" max="10497" width="47.77734375" customWidth="1"/>
    <col min="10498" max="10510" width="11.5546875" customWidth="1"/>
    <col min="10753" max="10753" width="47.77734375" customWidth="1"/>
    <col min="10754" max="10766" width="11.5546875" customWidth="1"/>
    <col min="11009" max="11009" width="47.77734375" customWidth="1"/>
    <col min="11010" max="11022" width="11.5546875" customWidth="1"/>
    <col min="11265" max="11265" width="47.77734375" customWidth="1"/>
    <col min="11266" max="11278" width="11.5546875" customWidth="1"/>
    <col min="11521" max="11521" width="47.77734375" customWidth="1"/>
    <col min="11522" max="11534" width="11.5546875" customWidth="1"/>
    <col min="11777" max="11777" width="47.77734375" customWidth="1"/>
    <col min="11778" max="11790" width="11.5546875" customWidth="1"/>
    <col min="12033" max="12033" width="47.77734375" customWidth="1"/>
    <col min="12034" max="12046" width="11.5546875" customWidth="1"/>
    <col min="12289" max="12289" width="47.77734375" customWidth="1"/>
    <col min="12290" max="12302" width="11.5546875" customWidth="1"/>
    <col min="12545" max="12545" width="47.77734375" customWidth="1"/>
    <col min="12546" max="12558" width="11.5546875" customWidth="1"/>
    <col min="12801" max="12801" width="47.77734375" customWidth="1"/>
    <col min="12802" max="12814" width="11.5546875" customWidth="1"/>
    <col min="13057" max="13057" width="47.77734375" customWidth="1"/>
    <col min="13058" max="13070" width="11.5546875" customWidth="1"/>
    <col min="13313" max="13313" width="47.77734375" customWidth="1"/>
    <col min="13314" max="13326" width="11.5546875" customWidth="1"/>
    <col min="13569" max="13569" width="47.77734375" customWidth="1"/>
    <col min="13570" max="13582" width="11.5546875" customWidth="1"/>
    <col min="13825" max="13825" width="47.77734375" customWidth="1"/>
    <col min="13826" max="13838" width="11.5546875" customWidth="1"/>
    <col min="14081" max="14081" width="47.77734375" customWidth="1"/>
    <col min="14082" max="14094" width="11.5546875" customWidth="1"/>
    <col min="14337" max="14337" width="47.77734375" customWidth="1"/>
    <col min="14338" max="14350" width="11.5546875" customWidth="1"/>
    <col min="14593" max="14593" width="47.77734375" customWidth="1"/>
    <col min="14594" max="14606" width="11.5546875" customWidth="1"/>
    <col min="14849" max="14849" width="47.77734375" customWidth="1"/>
    <col min="14850" max="14862" width="11.5546875" customWidth="1"/>
    <col min="15105" max="15105" width="47.77734375" customWidth="1"/>
    <col min="15106" max="15118" width="11.5546875" customWidth="1"/>
    <col min="15361" max="15361" width="47.77734375" customWidth="1"/>
    <col min="15362" max="15374" width="11.5546875" customWidth="1"/>
    <col min="15617" max="15617" width="47.77734375" customWidth="1"/>
    <col min="15618" max="15630" width="11.5546875" customWidth="1"/>
    <col min="15873" max="15873" width="47.77734375" customWidth="1"/>
    <col min="15874" max="15886" width="11.5546875" customWidth="1"/>
    <col min="16129" max="16129" width="47.77734375" customWidth="1"/>
    <col min="16130" max="16142" width="11.5546875" customWidth="1"/>
  </cols>
  <sheetData>
    <row r="1" spans="1:14" x14ac:dyDescent="0.3">
      <c r="A1" s="724" t="s">
        <v>121</v>
      </c>
      <c r="B1" s="724"/>
      <c r="C1" s="724"/>
      <c r="D1" s="724"/>
      <c r="E1" s="724"/>
      <c r="F1" s="724"/>
      <c r="G1" s="724"/>
      <c r="H1" s="724"/>
      <c r="I1" s="724"/>
      <c r="J1" s="724"/>
      <c r="K1" s="724"/>
      <c r="L1" s="724"/>
      <c r="M1" s="724"/>
      <c r="N1" s="724"/>
    </row>
    <row r="2" spans="1:14" x14ac:dyDescent="0.3">
      <c r="A2" s="724" t="s">
        <v>2</v>
      </c>
      <c r="B2" s="724"/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</row>
    <row r="3" spans="1:14" ht="15" thickBot="1" x14ac:dyDescent="0.35">
      <c r="A3" s="546"/>
      <c r="B3" s="546"/>
      <c r="C3" s="546"/>
      <c r="D3" s="546"/>
      <c r="E3" s="547"/>
      <c r="F3" s="548"/>
      <c r="G3" s="548"/>
      <c r="H3" s="549"/>
      <c r="I3" s="761"/>
      <c r="J3" s="761"/>
      <c r="K3" s="1108"/>
      <c r="L3" s="761"/>
      <c r="M3" s="761"/>
      <c r="N3" s="1108"/>
    </row>
    <row r="4" spans="1:14" x14ac:dyDescent="0.3">
      <c r="A4" s="270" t="s">
        <v>218</v>
      </c>
      <c r="B4" s="1109"/>
      <c r="C4" s="1110" t="s">
        <v>1435</v>
      </c>
      <c r="D4" s="1111"/>
      <c r="E4" s="1111"/>
      <c r="F4" s="1110" t="s">
        <v>322</v>
      </c>
      <c r="G4" s="1111"/>
      <c r="H4" s="1111"/>
      <c r="I4" s="1112" t="s">
        <v>223</v>
      </c>
      <c r="J4" s="1113"/>
      <c r="K4" s="1114"/>
      <c r="L4" s="1110" t="s">
        <v>1436</v>
      </c>
      <c r="M4" s="1115"/>
      <c r="N4" s="1116"/>
    </row>
    <row r="5" spans="1:14" x14ac:dyDescent="0.3">
      <c r="A5" s="1117"/>
      <c r="B5" s="1118"/>
      <c r="C5" s="1119"/>
      <c r="D5" s="1119"/>
      <c r="E5" s="1119"/>
      <c r="F5" s="1119"/>
      <c r="G5" s="1119"/>
      <c r="H5" s="1119"/>
      <c r="I5" s="1120"/>
      <c r="J5" s="1121"/>
      <c r="K5" s="1122"/>
      <c r="L5" s="1119"/>
      <c r="M5" s="1119"/>
      <c r="N5" s="1120"/>
    </row>
    <row r="6" spans="1:14" x14ac:dyDescent="0.3">
      <c r="A6" s="1123"/>
      <c r="B6" s="1124"/>
      <c r="C6" s="1125"/>
      <c r="D6" s="1125"/>
      <c r="E6" s="1125"/>
      <c r="F6" s="1125"/>
      <c r="G6" s="1125"/>
      <c r="H6" s="1125"/>
      <c r="I6" s="1126"/>
      <c r="J6" s="1127"/>
      <c r="K6" s="1128"/>
      <c r="L6" s="1125"/>
      <c r="M6" s="1125"/>
      <c r="N6" s="1126"/>
    </row>
    <row r="7" spans="1:14" ht="27" thickBot="1" x14ac:dyDescent="0.35">
      <c r="A7" s="1129"/>
      <c r="B7" s="291" t="s">
        <v>267</v>
      </c>
      <c r="C7" s="1130" t="s">
        <v>1437</v>
      </c>
      <c r="D7" s="1131" t="s">
        <v>1438</v>
      </c>
      <c r="E7" s="1132" t="s">
        <v>1439</v>
      </c>
      <c r="F7" s="1130" t="s">
        <v>1437</v>
      </c>
      <c r="G7" s="1131" t="s">
        <v>1438</v>
      </c>
      <c r="H7" s="1132" t="s">
        <v>1439</v>
      </c>
      <c r="I7" s="1130" t="s">
        <v>1437</v>
      </c>
      <c r="J7" s="1131" t="s">
        <v>1438</v>
      </c>
      <c r="K7" s="1133" t="s">
        <v>1439</v>
      </c>
      <c r="L7" s="1134" t="s">
        <v>1440</v>
      </c>
      <c r="M7" s="1135" t="s">
        <v>1441</v>
      </c>
      <c r="N7" s="1136" t="s">
        <v>1442</v>
      </c>
    </row>
    <row r="8" spans="1:14" x14ac:dyDescent="0.3">
      <c r="A8" s="295" t="s">
        <v>268</v>
      </c>
      <c r="B8" s="296">
        <v>2101</v>
      </c>
      <c r="C8" s="1137">
        <v>1400</v>
      </c>
      <c r="D8" s="1137">
        <v>37663</v>
      </c>
      <c r="E8" s="1137">
        <v>-36263</v>
      </c>
      <c r="F8" s="1137">
        <v>1400</v>
      </c>
      <c r="G8" s="1137">
        <v>45494</v>
      </c>
      <c r="H8" s="1137">
        <v>-44094</v>
      </c>
      <c r="I8" s="1137">
        <v>1920</v>
      </c>
      <c r="J8" s="1137">
        <v>41760</v>
      </c>
      <c r="K8" s="1138">
        <v>-39840</v>
      </c>
      <c r="L8" s="571">
        <v>4254</v>
      </c>
      <c r="M8" s="1137">
        <v>520</v>
      </c>
      <c r="N8" s="1139">
        <v>3734</v>
      </c>
    </row>
    <row r="9" spans="1:14" x14ac:dyDescent="0.3">
      <c r="A9" s="301" t="s">
        <v>269</v>
      </c>
      <c r="B9" s="302">
        <v>2102</v>
      </c>
      <c r="C9" s="573">
        <v>15</v>
      </c>
      <c r="D9" s="573">
        <v>5316</v>
      </c>
      <c r="E9" s="573">
        <v>-5301</v>
      </c>
      <c r="F9" s="573">
        <v>15</v>
      </c>
      <c r="G9" s="573">
        <v>6642</v>
      </c>
      <c r="H9" s="573">
        <v>-6627</v>
      </c>
      <c r="I9" s="573">
        <v>17</v>
      </c>
      <c r="J9" s="573">
        <v>6637</v>
      </c>
      <c r="K9" s="1140">
        <v>-6620</v>
      </c>
      <c r="L9" s="573">
        <v>7</v>
      </c>
      <c r="M9" s="573">
        <v>2</v>
      </c>
      <c r="N9" s="1141">
        <v>5</v>
      </c>
    </row>
    <row r="10" spans="1:14" x14ac:dyDescent="0.3">
      <c r="A10" s="301" t="s">
        <v>270</v>
      </c>
      <c r="B10" s="302">
        <v>2103</v>
      </c>
      <c r="C10" s="573">
        <v>700</v>
      </c>
      <c r="D10" s="573">
        <v>155046</v>
      </c>
      <c r="E10" s="573">
        <v>-154346</v>
      </c>
      <c r="F10" s="573">
        <v>700</v>
      </c>
      <c r="G10" s="573">
        <v>77671</v>
      </c>
      <c r="H10" s="573">
        <v>-76971</v>
      </c>
      <c r="I10" s="573">
        <v>654</v>
      </c>
      <c r="J10" s="573">
        <v>73584</v>
      </c>
      <c r="K10" s="1140">
        <v>-72930</v>
      </c>
      <c r="L10" s="573">
        <v>4041</v>
      </c>
      <c r="M10" s="573">
        <v>-46</v>
      </c>
      <c r="N10" s="1141">
        <v>4087</v>
      </c>
    </row>
    <row r="11" spans="1:14" x14ac:dyDescent="0.3">
      <c r="A11" s="301" t="s">
        <v>790</v>
      </c>
      <c r="B11" s="302">
        <v>2104</v>
      </c>
      <c r="C11" s="573">
        <v>513681</v>
      </c>
      <c r="D11" s="573">
        <v>791570</v>
      </c>
      <c r="E11" s="573">
        <v>-277889</v>
      </c>
      <c r="F11" s="573">
        <v>304602</v>
      </c>
      <c r="G11" s="573">
        <v>466197</v>
      </c>
      <c r="H11" s="573">
        <v>-161595</v>
      </c>
      <c r="I11" s="573">
        <v>310952</v>
      </c>
      <c r="J11" s="573">
        <v>465362</v>
      </c>
      <c r="K11" s="1140">
        <v>-154410</v>
      </c>
      <c r="L11" s="573">
        <v>7185</v>
      </c>
      <c r="M11" s="573">
        <v>6350</v>
      </c>
      <c r="N11" s="1141">
        <v>835</v>
      </c>
    </row>
    <row r="12" spans="1:14" x14ac:dyDescent="0.3">
      <c r="A12" s="301" t="s">
        <v>272</v>
      </c>
      <c r="B12" s="302">
        <v>2105</v>
      </c>
      <c r="C12" s="573">
        <v>10</v>
      </c>
      <c r="D12" s="573">
        <v>7414</v>
      </c>
      <c r="E12" s="573">
        <v>-7404</v>
      </c>
      <c r="F12" s="573">
        <v>10</v>
      </c>
      <c r="G12" s="573">
        <v>7933</v>
      </c>
      <c r="H12" s="573">
        <v>-7923</v>
      </c>
      <c r="I12" s="573">
        <v>13</v>
      </c>
      <c r="J12" s="573">
        <v>7877</v>
      </c>
      <c r="K12" s="1140">
        <v>-7864</v>
      </c>
      <c r="L12" s="573">
        <v>59</v>
      </c>
      <c r="M12" s="573">
        <v>3</v>
      </c>
      <c r="N12" s="1141">
        <v>56</v>
      </c>
    </row>
    <row r="13" spans="1:14" x14ac:dyDescent="0.3">
      <c r="A13" s="301" t="s">
        <v>481</v>
      </c>
      <c r="B13" s="302">
        <v>2106</v>
      </c>
      <c r="C13" s="573">
        <v>10</v>
      </c>
      <c r="D13" s="573">
        <v>13478</v>
      </c>
      <c r="E13" s="573">
        <v>-13468</v>
      </c>
      <c r="F13" s="573">
        <v>10</v>
      </c>
      <c r="G13" s="573">
        <v>14491</v>
      </c>
      <c r="H13" s="573">
        <v>-14481</v>
      </c>
      <c r="I13" s="573">
        <v>25</v>
      </c>
      <c r="J13" s="573">
        <v>14464</v>
      </c>
      <c r="K13" s="1140">
        <v>-14439</v>
      </c>
      <c r="L13" s="573">
        <v>42</v>
      </c>
      <c r="M13" s="573">
        <v>15</v>
      </c>
      <c r="N13" s="1141">
        <v>27</v>
      </c>
    </row>
    <row r="14" spans="1:14" x14ac:dyDescent="0.3">
      <c r="A14" s="301" t="s">
        <v>274</v>
      </c>
      <c r="B14" s="302">
        <v>2107</v>
      </c>
      <c r="C14" s="573">
        <v>500</v>
      </c>
      <c r="D14" s="573">
        <v>119510</v>
      </c>
      <c r="E14" s="573">
        <v>-119010</v>
      </c>
      <c r="F14" s="573">
        <v>526</v>
      </c>
      <c r="G14" s="573">
        <v>128119</v>
      </c>
      <c r="H14" s="573">
        <v>-127593</v>
      </c>
      <c r="I14" s="573">
        <v>460</v>
      </c>
      <c r="J14" s="573">
        <v>126627</v>
      </c>
      <c r="K14" s="1140">
        <v>-126167</v>
      </c>
      <c r="L14" s="573">
        <v>1426</v>
      </c>
      <c r="M14" s="573">
        <v>-66</v>
      </c>
      <c r="N14" s="1141">
        <v>1492</v>
      </c>
    </row>
    <row r="15" spans="1:14" x14ac:dyDescent="0.3">
      <c r="A15" s="301" t="s">
        <v>275</v>
      </c>
      <c r="B15" s="302">
        <v>2108</v>
      </c>
      <c r="C15" s="573">
        <v>20</v>
      </c>
      <c r="D15" s="573">
        <v>13624</v>
      </c>
      <c r="E15" s="573">
        <v>-13604</v>
      </c>
      <c r="F15" s="573">
        <v>20</v>
      </c>
      <c r="G15" s="573">
        <v>14339</v>
      </c>
      <c r="H15" s="573">
        <v>-14319</v>
      </c>
      <c r="I15" s="573">
        <v>168</v>
      </c>
      <c r="J15" s="573">
        <v>14286</v>
      </c>
      <c r="K15" s="1140">
        <v>-14118</v>
      </c>
      <c r="L15" s="573">
        <v>201</v>
      </c>
      <c r="M15" s="573">
        <v>148</v>
      </c>
      <c r="N15" s="1141">
        <v>53</v>
      </c>
    </row>
    <row r="16" spans="1:14" x14ac:dyDescent="0.3">
      <c r="A16" s="301" t="s">
        <v>276</v>
      </c>
      <c r="B16" s="302">
        <v>2109</v>
      </c>
      <c r="C16" s="573">
        <v>200</v>
      </c>
      <c r="D16" s="573">
        <v>63968</v>
      </c>
      <c r="E16" s="573">
        <v>-63768</v>
      </c>
      <c r="F16" s="573">
        <v>221</v>
      </c>
      <c r="G16" s="573">
        <v>82088</v>
      </c>
      <c r="H16" s="573">
        <v>-81867</v>
      </c>
      <c r="I16" s="573">
        <v>137</v>
      </c>
      <c r="J16" s="573">
        <v>82088</v>
      </c>
      <c r="K16" s="1140">
        <v>-81951</v>
      </c>
      <c r="L16" s="573">
        <v>-84</v>
      </c>
      <c r="M16" s="573">
        <v>-84</v>
      </c>
      <c r="N16" s="1141">
        <v>0</v>
      </c>
    </row>
    <row r="17" spans="1:14" x14ac:dyDescent="0.3">
      <c r="A17" s="1142" t="s">
        <v>277</v>
      </c>
      <c r="B17" s="302">
        <v>2110</v>
      </c>
      <c r="C17" s="573">
        <v>2000</v>
      </c>
      <c r="D17" s="573">
        <v>154382</v>
      </c>
      <c r="E17" s="573">
        <v>-152382</v>
      </c>
      <c r="F17" s="573">
        <v>2000</v>
      </c>
      <c r="G17" s="573">
        <v>169912</v>
      </c>
      <c r="H17" s="573">
        <v>-167912</v>
      </c>
      <c r="I17" s="573">
        <v>2076</v>
      </c>
      <c r="J17" s="573">
        <v>167917</v>
      </c>
      <c r="K17" s="1140">
        <v>-165841</v>
      </c>
      <c r="L17" s="573">
        <v>2071</v>
      </c>
      <c r="M17" s="573">
        <v>76</v>
      </c>
      <c r="N17" s="1141">
        <v>1995</v>
      </c>
    </row>
    <row r="18" spans="1:14" x14ac:dyDescent="0.3">
      <c r="A18" s="301" t="s">
        <v>278</v>
      </c>
      <c r="B18" s="302">
        <v>2111</v>
      </c>
      <c r="C18" s="573">
        <v>5047</v>
      </c>
      <c r="D18" s="573">
        <v>1333185</v>
      </c>
      <c r="E18" s="573">
        <v>-1328138</v>
      </c>
      <c r="F18" s="573">
        <v>5050</v>
      </c>
      <c r="G18" s="573">
        <v>1976141</v>
      </c>
      <c r="H18" s="573">
        <v>-1971091</v>
      </c>
      <c r="I18" s="573">
        <v>46388</v>
      </c>
      <c r="J18" s="573">
        <v>1964782</v>
      </c>
      <c r="K18" s="1140">
        <v>-1918394</v>
      </c>
      <c r="L18" s="573">
        <v>52697</v>
      </c>
      <c r="M18" s="573">
        <v>41338</v>
      </c>
      <c r="N18" s="1141">
        <v>11359</v>
      </c>
    </row>
    <row r="19" spans="1:14" x14ac:dyDescent="0.3">
      <c r="A19" s="301" t="s">
        <v>279</v>
      </c>
      <c r="B19" s="302">
        <v>2112</v>
      </c>
      <c r="C19" s="573">
        <v>183060</v>
      </c>
      <c r="D19" s="573">
        <v>1635876</v>
      </c>
      <c r="E19" s="573">
        <v>-1452816</v>
      </c>
      <c r="F19" s="573">
        <v>195729</v>
      </c>
      <c r="G19" s="573">
        <v>1858034</v>
      </c>
      <c r="H19" s="573">
        <v>-1662305</v>
      </c>
      <c r="I19" s="573">
        <v>208973</v>
      </c>
      <c r="J19" s="573">
        <v>1856878</v>
      </c>
      <c r="K19" s="1140">
        <v>-1647905</v>
      </c>
      <c r="L19" s="573">
        <v>14400</v>
      </c>
      <c r="M19" s="573">
        <v>13244</v>
      </c>
      <c r="N19" s="1141">
        <v>1156</v>
      </c>
    </row>
    <row r="20" spans="1:14" x14ac:dyDescent="0.3">
      <c r="A20" s="301" t="s">
        <v>280</v>
      </c>
      <c r="B20" s="302">
        <v>2113</v>
      </c>
      <c r="C20" s="573">
        <v>25112</v>
      </c>
      <c r="D20" s="573">
        <v>572850</v>
      </c>
      <c r="E20" s="573">
        <v>-547738</v>
      </c>
      <c r="F20" s="573">
        <v>25118</v>
      </c>
      <c r="G20" s="573">
        <v>556466</v>
      </c>
      <c r="H20" s="573">
        <v>-531348</v>
      </c>
      <c r="I20" s="573">
        <v>37725</v>
      </c>
      <c r="J20" s="573">
        <v>556262</v>
      </c>
      <c r="K20" s="1140">
        <v>-518537</v>
      </c>
      <c r="L20" s="573">
        <v>12811</v>
      </c>
      <c r="M20" s="573">
        <v>12607</v>
      </c>
      <c r="N20" s="1141">
        <v>204</v>
      </c>
    </row>
    <row r="21" spans="1:14" x14ac:dyDescent="0.3">
      <c r="A21" s="301" t="s">
        <v>281</v>
      </c>
      <c r="B21" s="302">
        <v>2115</v>
      </c>
      <c r="C21" s="573">
        <v>18279</v>
      </c>
      <c r="D21" s="573">
        <v>549748</v>
      </c>
      <c r="E21" s="573">
        <v>-531469</v>
      </c>
      <c r="F21" s="573">
        <v>18339</v>
      </c>
      <c r="G21" s="573">
        <v>700514</v>
      </c>
      <c r="H21" s="573">
        <v>-682175</v>
      </c>
      <c r="I21" s="573">
        <v>19998</v>
      </c>
      <c r="J21" s="573">
        <v>603727</v>
      </c>
      <c r="K21" s="1140">
        <v>-583729</v>
      </c>
      <c r="L21" s="573">
        <v>98446</v>
      </c>
      <c r="M21" s="573">
        <v>1659</v>
      </c>
      <c r="N21" s="1141">
        <v>96787</v>
      </c>
    </row>
    <row r="22" spans="1:14" x14ac:dyDescent="0.3">
      <c r="A22" s="301" t="s">
        <v>282</v>
      </c>
      <c r="B22" s="302">
        <v>2118</v>
      </c>
      <c r="C22" s="573">
        <v>251494</v>
      </c>
      <c r="D22" s="573">
        <v>565719</v>
      </c>
      <c r="E22" s="573">
        <v>-314225</v>
      </c>
      <c r="F22" s="573">
        <v>290422</v>
      </c>
      <c r="G22" s="573">
        <v>389941</v>
      </c>
      <c r="H22" s="573">
        <v>-99519</v>
      </c>
      <c r="I22" s="573">
        <v>308445</v>
      </c>
      <c r="J22" s="573">
        <v>389824</v>
      </c>
      <c r="K22" s="1140">
        <v>-81379</v>
      </c>
      <c r="L22" s="573">
        <v>18140</v>
      </c>
      <c r="M22" s="573">
        <v>18023</v>
      </c>
      <c r="N22" s="1141">
        <v>117</v>
      </c>
    </row>
    <row r="23" spans="1:14" x14ac:dyDescent="0.3">
      <c r="A23" s="301" t="s">
        <v>283</v>
      </c>
      <c r="B23" s="302">
        <v>2120</v>
      </c>
      <c r="C23" s="573">
        <v>243858</v>
      </c>
      <c r="D23" s="573">
        <v>3643685</v>
      </c>
      <c r="E23" s="573">
        <v>-3399827</v>
      </c>
      <c r="F23" s="573">
        <v>175584</v>
      </c>
      <c r="G23" s="573">
        <v>3468638</v>
      </c>
      <c r="H23" s="573">
        <v>-3293054</v>
      </c>
      <c r="I23" s="573">
        <v>181174</v>
      </c>
      <c r="J23" s="573">
        <v>3464350</v>
      </c>
      <c r="K23" s="1140">
        <v>-3283176</v>
      </c>
      <c r="L23" s="573">
        <v>9878</v>
      </c>
      <c r="M23" s="573">
        <v>5590</v>
      </c>
      <c r="N23" s="1141">
        <v>4288</v>
      </c>
    </row>
    <row r="24" spans="1:14" x14ac:dyDescent="0.3">
      <c r="A24" s="301" t="s">
        <v>284</v>
      </c>
      <c r="B24" s="302">
        <v>2121</v>
      </c>
      <c r="C24" s="573">
        <v>42644</v>
      </c>
      <c r="D24" s="573">
        <v>1606465</v>
      </c>
      <c r="E24" s="573">
        <v>-1563821</v>
      </c>
      <c r="F24" s="573">
        <v>42651</v>
      </c>
      <c r="G24" s="573">
        <v>2296981</v>
      </c>
      <c r="H24" s="573">
        <v>-2254330</v>
      </c>
      <c r="I24" s="573">
        <v>47130</v>
      </c>
      <c r="J24" s="573">
        <v>2228867</v>
      </c>
      <c r="K24" s="1140">
        <v>-2181737</v>
      </c>
      <c r="L24" s="573">
        <v>72593</v>
      </c>
      <c r="M24" s="573">
        <v>4479</v>
      </c>
      <c r="N24" s="1141">
        <v>68114</v>
      </c>
    </row>
    <row r="25" spans="1:14" x14ac:dyDescent="0.3">
      <c r="A25" s="301" t="s">
        <v>285</v>
      </c>
      <c r="B25" s="302">
        <v>2122</v>
      </c>
      <c r="C25" s="573">
        <v>226080</v>
      </c>
      <c r="D25" s="573">
        <v>3850460</v>
      </c>
      <c r="E25" s="573">
        <v>-3624380</v>
      </c>
      <c r="F25" s="573">
        <v>198744</v>
      </c>
      <c r="G25" s="573">
        <v>4174826</v>
      </c>
      <c r="H25" s="573">
        <v>-3976082</v>
      </c>
      <c r="I25" s="573">
        <v>206411</v>
      </c>
      <c r="J25" s="573">
        <v>4146175</v>
      </c>
      <c r="K25" s="1140">
        <v>-3939764</v>
      </c>
      <c r="L25" s="573">
        <v>36318</v>
      </c>
      <c r="M25" s="573">
        <v>7667</v>
      </c>
      <c r="N25" s="1141">
        <v>28651</v>
      </c>
    </row>
    <row r="26" spans="1:14" x14ac:dyDescent="0.3">
      <c r="A26" s="301" t="s">
        <v>286</v>
      </c>
      <c r="B26" s="302">
        <v>2124</v>
      </c>
      <c r="C26" s="573">
        <v>1500</v>
      </c>
      <c r="D26" s="573">
        <v>318937</v>
      </c>
      <c r="E26" s="573">
        <v>-317437</v>
      </c>
      <c r="F26" s="573">
        <v>1509</v>
      </c>
      <c r="G26" s="573">
        <v>366691</v>
      </c>
      <c r="H26" s="573">
        <v>-365182</v>
      </c>
      <c r="I26" s="573">
        <v>1523</v>
      </c>
      <c r="J26" s="573">
        <v>365973</v>
      </c>
      <c r="K26" s="1140">
        <v>-364450</v>
      </c>
      <c r="L26" s="573">
        <v>732</v>
      </c>
      <c r="M26" s="573">
        <v>14</v>
      </c>
      <c r="N26" s="1141">
        <v>718</v>
      </c>
    </row>
    <row r="27" spans="1:14" x14ac:dyDescent="0.3">
      <c r="A27" s="301" t="s">
        <v>287</v>
      </c>
      <c r="B27" s="302">
        <v>2126</v>
      </c>
      <c r="C27" s="573">
        <v>283521</v>
      </c>
      <c r="D27" s="573">
        <v>1416506</v>
      </c>
      <c r="E27" s="573">
        <v>-1132985</v>
      </c>
      <c r="F27" s="573">
        <v>290485</v>
      </c>
      <c r="G27" s="573">
        <v>659734</v>
      </c>
      <c r="H27" s="573">
        <v>-369249</v>
      </c>
      <c r="I27" s="573">
        <v>293057</v>
      </c>
      <c r="J27" s="573">
        <v>635328</v>
      </c>
      <c r="K27" s="1140">
        <v>-342271</v>
      </c>
      <c r="L27" s="573">
        <v>26978</v>
      </c>
      <c r="M27" s="573">
        <v>2572</v>
      </c>
      <c r="N27" s="1141">
        <v>24406</v>
      </c>
    </row>
    <row r="28" spans="1:14" x14ac:dyDescent="0.3">
      <c r="A28" s="301" t="s">
        <v>288</v>
      </c>
      <c r="B28" s="302">
        <v>2127</v>
      </c>
      <c r="C28" s="573">
        <v>866773</v>
      </c>
      <c r="D28" s="573">
        <v>1213616</v>
      </c>
      <c r="E28" s="573">
        <v>-346843</v>
      </c>
      <c r="F28" s="573">
        <v>381969</v>
      </c>
      <c r="G28" s="573">
        <v>767331</v>
      </c>
      <c r="H28" s="573">
        <v>-385362</v>
      </c>
      <c r="I28" s="573">
        <v>382116</v>
      </c>
      <c r="J28" s="573">
        <v>766916</v>
      </c>
      <c r="K28" s="1140">
        <v>-384800</v>
      </c>
      <c r="L28" s="573">
        <v>562</v>
      </c>
      <c r="M28" s="573">
        <v>147</v>
      </c>
      <c r="N28" s="1141">
        <v>415</v>
      </c>
    </row>
    <row r="29" spans="1:14" x14ac:dyDescent="0.3">
      <c r="A29" s="301" t="s">
        <v>1443</v>
      </c>
      <c r="B29" s="302">
        <v>2129</v>
      </c>
      <c r="C29" s="573">
        <v>742982</v>
      </c>
      <c r="D29" s="573">
        <v>2212974</v>
      </c>
      <c r="E29" s="573">
        <v>-1469992</v>
      </c>
      <c r="F29" s="573">
        <v>522204</v>
      </c>
      <c r="G29" s="573">
        <v>2212864</v>
      </c>
      <c r="H29" s="573">
        <v>-1690660</v>
      </c>
      <c r="I29" s="573">
        <v>591889</v>
      </c>
      <c r="J29" s="573">
        <v>2151090</v>
      </c>
      <c r="K29" s="1140">
        <v>-1559201</v>
      </c>
      <c r="L29" s="573">
        <v>131459</v>
      </c>
      <c r="M29" s="573">
        <v>69685</v>
      </c>
      <c r="N29" s="1141">
        <v>61774</v>
      </c>
    </row>
    <row r="30" spans="1:14" x14ac:dyDescent="0.3">
      <c r="A30" s="301" t="s">
        <v>290</v>
      </c>
      <c r="B30" s="302">
        <v>2131</v>
      </c>
      <c r="C30" s="573">
        <v>230</v>
      </c>
      <c r="D30" s="573">
        <v>20670</v>
      </c>
      <c r="E30" s="573">
        <v>-20440</v>
      </c>
      <c r="F30" s="573">
        <v>230</v>
      </c>
      <c r="G30" s="573">
        <v>22122</v>
      </c>
      <c r="H30" s="573">
        <v>-21892</v>
      </c>
      <c r="I30" s="573">
        <v>245</v>
      </c>
      <c r="J30" s="573">
        <v>21397</v>
      </c>
      <c r="K30" s="1140">
        <v>-21152</v>
      </c>
      <c r="L30" s="573">
        <v>740</v>
      </c>
      <c r="M30" s="573">
        <v>15</v>
      </c>
      <c r="N30" s="1141">
        <v>725</v>
      </c>
    </row>
    <row r="31" spans="1:14" x14ac:dyDescent="0.3">
      <c r="A31" s="301" t="s">
        <v>291</v>
      </c>
      <c r="B31" s="302">
        <v>2132</v>
      </c>
      <c r="C31" s="573">
        <v>90</v>
      </c>
      <c r="D31" s="573">
        <v>35192</v>
      </c>
      <c r="E31" s="573">
        <v>-35102</v>
      </c>
      <c r="F31" s="573">
        <v>90</v>
      </c>
      <c r="G31" s="573">
        <v>43768</v>
      </c>
      <c r="H31" s="573">
        <v>-43678</v>
      </c>
      <c r="I31" s="573">
        <v>458</v>
      </c>
      <c r="J31" s="573">
        <v>43759</v>
      </c>
      <c r="K31" s="1140">
        <v>-43301</v>
      </c>
      <c r="L31" s="573">
        <v>377</v>
      </c>
      <c r="M31" s="573">
        <v>368</v>
      </c>
      <c r="N31" s="1141">
        <v>9</v>
      </c>
    </row>
    <row r="32" spans="1:14" x14ac:dyDescent="0.3">
      <c r="A32" s="301" t="s">
        <v>292</v>
      </c>
      <c r="B32" s="302">
        <v>2133</v>
      </c>
      <c r="C32" s="573">
        <v>1000</v>
      </c>
      <c r="D32" s="573">
        <v>10848</v>
      </c>
      <c r="E32" s="573">
        <v>-9848</v>
      </c>
      <c r="F32" s="573">
        <v>1000</v>
      </c>
      <c r="G32" s="573">
        <v>14766</v>
      </c>
      <c r="H32" s="573">
        <v>-13766</v>
      </c>
      <c r="I32" s="573">
        <v>2785</v>
      </c>
      <c r="J32" s="573">
        <v>13433</v>
      </c>
      <c r="K32" s="1140">
        <v>-10648</v>
      </c>
      <c r="L32" s="573">
        <v>3118</v>
      </c>
      <c r="M32" s="573">
        <v>1785</v>
      </c>
      <c r="N32" s="1141">
        <v>1333</v>
      </c>
    </row>
    <row r="33" spans="1:14" x14ac:dyDescent="0.3">
      <c r="A33" s="301" t="s">
        <v>1444</v>
      </c>
      <c r="B33" s="302">
        <v>2134</v>
      </c>
      <c r="C33" s="573">
        <v>300</v>
      </c>
      <c r="D33" s="573">
        <v>5045</v>
      </c>
      <c r="E33" s="573">
        <v>-4745</v>
      </c>
      <c r="F33" s="573">
        <v>300</v>
      </c>
      <c r="G33" s="573">
        <v>5274</v>
      </c>
      <c r="H33" s="573">
        <v>-4974</v>
      </c>
      <c r="I33" s="573">
        <v>303</v>
      </c>
      <c r="J33" s="573">
        <v>5274</v>
      </c>
      <c r="K33" s="1140">
        <v>-4971</v>
      </c>
      <c r="L33" s="573">
        <v>3</v>
      </c>
      <c r="M33" s="573">
        <v>3</v>
      </c>
      <c r="N33" s="1141">
        <v>0</v>
      </c>
    </row>
    <row r="34" spans="1:14" x14ac:dyDescent="0.3">
      <c r="A34" s="301" t="s">
        <v>294</v>
      </c>
      <c r="B34" s="302">
        <v>2136</v>
      </c>
      <c r="C34" s="573">
        <v>10756</v>
      </c>
      <c r="D34" s="573">
        <v>10891</v>
      </c>
      <c r="E34" s="573">
        <v>-135</v>
      </c>
      <c r="F34" s="573">
        <v>10756</v>
      </c>
      <c r="G34" s="573">
        <v>9243</v>
      </c>
      <c r="H34" s="573">
        <v>1513</v>
      </c>
      <c r="I34" s="573">
        <v>9206</v>
      </c>
      <c r="J34" s="573">
        <v>9065</v>
      </c>
      <c r="K34" s="1140">
        <v>141</v>
      </c>
      <c r="L34" s="573">
        <v>-1372</v>
      </c>
      <c r="M34" s="573">
        <v>-1550</v>
      </c>
      <c r="N34" s="1141">
        <v>178</v>
      </c>
    </row>
    <row r="35" spans="1:14" x14ac:dyDescent="0.3">
      <c r="A35" s="301" t="s">
        <v>295</v>
      </c>
      <c r="B35" s="302">
        <v>2137</v>
      </c>
      <c r="C35" s="573">
        <v>3300</v>
      </c>
      <c r="D35" s="573">
        <v>3889</v>
      </c>
      <c r="E35" s="573">
        <v>-589</v>
      </c>
      <c r="F35" s="573">
        <v>3300</v>
      </c>
      <c r="G35" s="573">
        <v>6096</v>
      </c>
      <c r="H35" s="573">
        <v>-2796</v>
      </c>
      <c r="I35" s="573">
        <v>3981</v>
      </c>
      <c r="J35" s="573">
        <v>6050</v>
      </c>
      <c r="K35" s="1140">
        <v>-2069</v>
      </c>
      <c r="L35" s="573">
        <v>727</v>
      </c>
      <c r="M35" s="573">
        <v>681</v>
      </c>
      <c r="N35" s="1141">
        <v>46</v>
      </c>
    </row>
    <row r="36" spans="1:14" x14ac:dyDescent="0.3">
      <c r="A36" s="301" t="s">
        <v>296</v>
      </c>
      <c r="B36" s="302">
        <v>2138</v>
      </c>
      <c r="C36" s="573">
        <v>1000</v>
      </c>
      <c r="D36" s="573">
        <v>7509</v>
      </c>
      <c r="E36" s="573">
        <v>-6509</v>
      </c>
      <c r="F36" s="573">
        <v>1000</v>
      </c>
      <c r="G36" s="573">
        <v>8746</v>
      </c>
      <c r="H36" s="573">
        <v>-7746</v>
      </c>
      <c r="I36" s="573">
        <v>1165</v>
      </c>
      <c r="J36" s="573">
        <v>8733</v>
      </c>
      <c r="K36" s="1140">
        <v>-7568</v>
      </c>
      <c r="L36" s="573">
        <v>178</v>
      </c>
      <c r="M36" s="573">
        <v>165</v>
      </c>
      <c r="N36" s="1141">
        <v>13</v>
      </c>
    </row>
    <row r="37" spans="1:14" x14ac:dyDescent="0.3">
      <c r="A37" s="301" t="s">
        <v>297</v>
      </c>
      <c r="B37" s="302">
        <v>2140</v>
      </c>
      <c r="C37" s="573">
        <v>1000</v>
      </c>
      <c r="D37" s="573">
        <v>2954</v>
      </c>
      <c r="E37" s="573">
        <v>-1954</v>
      </c>
      <c r="F37" s="573">
        <v>1000</v>
      </c>
      <c r="G37" s="573">
        <v>3378</v>
      </c>
      <c r="H37" s="573">
        <v>-2378</v>
      </c>
      <c r="I37" s="573">
        <v>1412</v>
      </c>
      <c r="J37" s="573">
        <v>3372</v>
      </c>
      <c r="K37" s="1140">
        <v>-1960</v>
      </c>
      <c r="L37" s="573">
        <v>418</v>
      </c>
      <c r="M37" s="573">
        <v>412</v>
      </c>
      <c r="N37" s="1141">
        <v>6</v>
      </c>
    </row>
    <row r="38" spans="1:14" x14ac:dyDescent="0.3">
      <c r="A38" s="301" t="s">
        <v>298</v>
      </c>
      <c r="B38" s="302">
        <v>2141</v>
      </c>
      <c r="C38" s="573">
        <v>22</v>
      </c>
      <c r="D38" s="573">
        <v>12844</v>
      </c>
      <c r="E38" s="573">
        <v>-12822</v>
      </c>
      <c r="F38" s="573">
        <v>23</v>
      </c>
      <c r="G38" s="573">
        <v>14475</v>
      </c>
      <c r="H38" s="573">
        <v>-14452</v>
      </c>
      <c r="I38" s="573">
        <v>41</v>
      </c>
      <c r="J38" s="573">
        <v>13885</v>
      </c>
      <c r="K38" s="1140">
        <v>-13844</v>
      </c>
      <c r="L38" s="573">
        <v>608</v>
      </c>
      <c r="M38" s="573">
        <v>18</v>
      </c>
      <c r="N38" s="1141">
        <v>590</v>
      </c>
    </row>
    <row r="39" spans="1:14" x14ac:dyDescent="0.3">
      <c r="A39" s="301" t="s">
        <v>299</v>
      </c>
      <c r="B39" s="302">
        <v>2142</v>
      </c>
      <c r="C39" s="573">
        <v>600</v>
      </c>
      <c r="D39" s="573">
        <v>8547</v>
      </c>
      <c r="E39" s="573">
        <v>-7947</v>
      </c>
      <c r="F39" s="573">
        <v>600</v>
      </c>
      <c r="G39" s="573">
        <v>61841</v>
      </c>
      <c r="H39" s="573">
        <v>-61241</v>
      </c>
      <c r="I39" s="573">
        <v>2040</v>
      </c>
      <c r="J39" s="573">
        <v>17892</v>
      </c>
      <c r="K39" s="1140">
        <v>-15852</v>
      </c>
      <c r="L39" s="573">
        <v>45389</v>
      </c>
      <c r="M39" s="573">
        <v>1440</v>
      </c>
      <c r="N39" s="1141">
        <v>43949</v>
      </c>
    </row>
    <row r="40" spans="1:14" x14ac:dyDescent="0.3">
      <c r="A40" s="301" t="s">
        <v>300</v>
      </c>
      <c r="B40" s="302">
        <v>2148</v>
      </c>
      <c r="C40" s="573">
        <v>18044215</v>
      </c>
      <c r="D40" s="573">
        <v>6452232</v>
      </c>
      <c r="E40" s="573">
        <v>11591983</v>
      </c>
      <c r="F40" s="573">
        <v>16732999</v>
      </c>
      <c r="G40" s="573">
        <v>3235869</v>
      </c>
      <c r="H40" s="573">
        <v>13497130</v>
      </c>
      <c r="I40" s="573">
        <v>16366445</v>
      </c>
      <c r="J40" s="573">
        <v>3154818</v>
      </c>
      <c r="K40" s="1140">
        <v>13211627</v>
      </c>
      <c r="L40" s="573">
        <v>-285503</v>
      </c>
      <c r="M40" s="573">
        <v>-366554</v>
      </c>
      <c r="N40" s="1141">
        <v>81051</v>
      </c>
    </row>
    <row r="41" spans="1:14" x14ac:dyDescent="0.3">
      <c r="A41" s="301" t="s">
        <v>301</v>
      </c>
      <c r="B41" s="302">
        <v>2151</v>
      </c>
      <c r="C41" s="573">
        <v>500</v>
      </c>
      <c r="D41" s="573">
        <v>85012</v>
      </c>
      <c r="E41" s="573">
        <v>-84512</v>
      </c>
      <c r="F41" s="573">
        <v>505</v>
      </c>
      <c r="G41" s="573">
        <v>107516</v>
      </c>
      <c r="H41" s="573">
        <v>-107011</v>
      </c>
      <c r="I41" s="573">
        <v>359</v>
      </c>
      <c r="J41" s="573">
        <v>107369</v>
      </c>
      <c r="K41" s="1140">
        <v>-107010</v>
      </c>
      <c r="L41" s="573">
        <v>1</v>
      </c>
      <c r="M41" s="573">
        <v>-146</v>
      </c>
      <c r="N41" s="1141">
        <v>147</v>
      </c>
    </row>
    <row r="42" spans="1:14" x14ac:dyDescent="0.3">
      <c r="A42" s="1143" t="s">
        <v>1445</v>
      </c>
      <c r="B42" s="302">
        <v>2155</v>
      </c>
      <c r="C42" s="573">
        <v>0</v>
      </c>
      <c r="D42" s="573">
        <v>2225</v>
      </c>
      <c r="E42" s="573">
        <v>-2225</v>
      </c>
      <c r="F42" s="573">
        <v>0</v>
      </c>
      <c r="G42" s="573">
        <v>2467</v>
      </c>
      <c r="H42" s="573">
        <v>-2467</v>
      </c>
      <c r="I42" s="573">
        <v>0</v>
      </c>
      <c r="J42" s="573">
        <v>2361</v>
      </c>
      <c r="K42" s="1140">
        <v>-2361</v>
      </c>
      <c r="L42" s="573">
        <v>106</v>
      </c>
      <c r="M42" s="573">
        <v>0</v>
      </c>
      <c r="N42" s="1141">
        <v>106</v>
      </c>
    </row>
    <row r="43" spans="1:14" x14ac:dyDescent="0.3">
      <c r="A43" s="301" t="s">
        <v>303</v>
      </c>
      <c r="B43" s="302">
        <v>2156</v>
      </c>
      <c r="C43" s="573">
        <v>0</v>
      </c>
      <c r="D43" s="573">
        <v>5567</v>
      </c>
      <c r="E43" s="573">
        <v>-5567</v>
      </c>
      <c r="F43" s="573">
        <v>0</v>
      </c>
      <c r="G43" s="573">
        <v>7543</v>
      </c>
      <c r="H43" s="573">
        <v>-7543</v>
      </c>
      <c r="I43" s="573">
        <v>11</v>
      </c>
      <c r="J43" s="573">
        <v>7123</v>
      </c>
      <c r="K43" s="1140">
        <v>-7112</v>
      </c>
      <c r="L43" s="573">
        <v>431</v>
      </c>
      <c r="M43" s="573">
        <v>11</v>
      </c>
      <c r="N43" s="1141">
        <v>420</v>
      </c>
    </row>
    <row r="44" spans="1:14" ht="15" thickBot="1" x14ac:dyDescent="0.35">
      <c r="A44" s="1143" t="s">
        <v>304</v>
      </c>
      <c r="B44" s="302">
        <v>2157</v>
      </c>
      <c r="C44" s="573">
        <v>0</v>
      </c>
      <c r="D44" s="573">
        <v>0</v>
      </c>
      <c r="E44" s="573">
        <v>0</v>
      </c>
      <c r="F44" s="573">
        <v>0</v>
      </c>
      <c r="G44" s="573">
        <v>10948</v>
      </c>
      <c r="H44" s="573">
        <v>-10948</v>
      </c>
      <c r="I44" s="573">
        <v>0</v>
      </c>
      <c r="J44" s="573">
        <v>9250</v>
      </c>
      <c r="K44" s="1140">
        <v>-9250</v>
      </c>
      <c r="L44" s="573">
        <v>1698</v>
      </c>
      <c r="M44" s="573">
        <v>0</v>
      </c>
      <c r="N44" s="1141">
        <v>1698</v>
      </c>
    </row>
    <row r="45" spans="1:14" ht="15" thickBot="1" x14ac:dyDescent="0.35">
      <c r="A45" s="1144" t="s">
        <v>484</v>
      </c>
      <c r="B45" s="1145"/>
      <c r="C45" s="1146">
        <v>21471899</v>
      </c>
      <c r="D45" s="1146">
        <v>26945417</v>
      </c>
      <c r="E45" s="1146">
        <v>-5473518</v>
      </c>
      <c r="F45" s="1146">
        <v>19209111</v>
      </c>
      <c r="G45" s="1146">
        <v>23995099</v>
      </c>
      <c r="H45" s="1146">
        <v>-4785988</v>
      </c>
      <c r="I45" s="1146">
        <v>19029702</v>
      </c>
      <c r="J45" s="1146">
        <v>23554555</v>
      </c>
      <c r="K45" s="1146">
        <v>-4524853</v>
      </c>
      <c r="L45" s="1146">
        <v>261135</v>
      </c>
      <c r="M45" s="1146">
        <v>-179409</v>
      </c>
      <c r="N45" s="1147">
        <v>440544</v>
      </c>
    </row>
    <row r="46" spans="1:14" ht="15" thickTop="1" x14ac:dyDescent="0.3">
      <c r="A46" s="585"/>
      <c r="B46" s="586"/>
      <c r="C46" s="587"/>
      <c r="D46" s="587"/>
      <c r="E46" s="588"/>
      <c r="F46" s="587"/>
      <c r="G46" s="587"/>
      <c r="H46" s="588"/>
      <c r="I46" s="761"/>
      <c r="J46" s="761"/>
      <c r="K46" s="1108"/>
      <c r="L46" s="761"/>
      <c r="M46" s="761"/>
      <c r="N46" s="1108"/>
    </row>
  </sheetData>
  <mergeCells count="9">
    <mergeCell ref="A45:B45"/>
    <mergeCell ref="A1:N1"/>
    <mergeCell ref="A2:N2"/>
    <mergeCell ref="A4:A6"/>
    <mergeCell ref="B4:B6"/>
    <mergeCell ref="C4:E6"/>
    <mergeCell ref="F4:H6"/>
    <mergeCell ref="I4:K6"/>
    <mergeCell ref="L4:N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1"/>
  <sheetViews>
    <sheetView workbookViewId="0"/>
  </sheetViews>
  <sheetFormatPr defaultColWidth="8.33203125" defaultRowHeight="13.2" x14ac:dyDescent="0.25"/>
  <cols>
    <col min="1" max="1" width="4.88671875" style="1148" customWidth="1"/>
    <col min="2" max="2" width="77.88671875" style="1148" customWidth="1"/>
    <col min="3" max="6" width="15.77734375" style="1148" customWidth="1"/>
    <col min="7" max="7" width="8.33203125" style="1148"/>
    <col min="8" max="8" width="15.44140625" style="1148" bestFit="1" customWidth="1"/>
    <col min="9" max="256" width="8.33203125" style="1148"/>
    <col min="257" max="257" width="4.88671875" style="1148" customWidth="1"/>
    <col min="258" max="258" width="77.88671875" style="1148" customWidth="1"/>
    <col min="259" max="262" width="15.77734375" style="1148" customWidth="1"/>
    <col min="263" max="263" width="8.33203125" style="1148"/>
    <col min="264" max="264" width="15.44140625" style="1148" bestFit="1" customWidth="1"/>
    <col min="265" max="512" width="8.33203125" style="1148"/>
    <col min="513" max="513" width="4.88671875" style="1148" customWidth="1"/>
    <col min="514" max="514" width="77.88671875" style="1148" customWidth="1"/>
    <col min="515" max="518" width="15.77734375" style="1148" customWidth="1"/>
    <col min="519" max="519" width="8.33203125" style="1148"/>
    <col min="520" max="520" width="15.44140625" style="1148" bestFit="1" customWidth="1"/>
    <col min="521" max="768" width="8.33203125" style="1148"/>
    <col min="769" max="769" width="4.88671875" style="1148" customWidth="1"/>
    <col min="770" max="770" width="77.88671875" style="1148" customWidth="1"/>
    <col min="771" max="774" width="15.77734375" style="1148" customWidth="1"/>
    <col min="775" max="775" width="8.33203125" style="1148"/>
    <col min="776" max="776" width="15.44140625" style="1148" bestFit="1" customWidth="1"/>
    <col min="777" max="1024" width="8.33203125" style="1148"/>
    <col min="1025" max="1025" width="4.88671875" style="1148" customWidth="1"/>
    <col min="1026" max="1026" width="77.88671875" style="1148" customWidth="1"/>
    <col min="1027" max="1030" width="15.77734375" style="1148" customWidth="1"/>
    <col min="1031" max="1031" width="8.33203125" style="1148"/>
    <col min="1032" max="1032" width="15.44140625" style="1148" bestFit="1" customWidth="1"/>
    <col min="1033" max="1280" width="8.33203125" style="1148"/>
    <col min="1281" max="1281" width="4.88671875" style="1148" customWidth="1"/>
    <col min="1282" max="1282" width="77.88671875" style="1148" customWidth="1"/>
    <col min="1283" max="1286" width="15.77734375" style="1148" customWidth="1"/>
    <col min="1287" max="1287" width="8.33203125" style="1148"/>
    <col min="1288" max="1288" width="15.44140625" style="1148" bestFit="1" customWidth="1"/>
    <col min="1289" max="1536" width="8.33203125" style="1148"/>
    <col min="1537" max="1537" width="4.88671875" style="1148" customWidth="1"/>
    <col min="1538" max="1538" width="77.88671875" style="1148" customWidth="1"/>
    <col min="1539" max="1542" width="15.77734375" style="1148" customWidth="1"/>
    <col min="1543" max="1543" width="8.33203125" style="1148"/>
    <col min="1544" max="1544" width="15.44140625" style="1148" bestFit="1" customWidth="1"/>
    <col min="1545" max="1792" width="8.33203125" style="1148"/>
    <col min="1793" max="1793" width="4.88671875" style="1148" customWidth="1"/>
    <col min="1794" max="1794" width="77.88671875" style="1148" customWidth="1"/>
    <col min="1795" max="1798" width="15.77734375" style="1148" customWidth="1"/>
    <col min="1799" max="1799" width="8.33203125" style="1148"/>
    <col min="1800" max="1800" width="15.44140625" style="1148" bestFit="1" customWidth="1"/>
    <col min="1801" max="2048" width="8.33203125" style="1148"/>
    <col min="2049" max="2049" width="4.88671875" style="1148" customWidth="1"/>
    <col min="2050" max="2050" width="77.88671875" style="1148" customWidth="1"/>
    <col min="2051" max="2054" width="15.77734375" style="1148" customWidth="1"/>
    <col min="2055" max="2055" width="8.33203125" style="1148"/>
    <col min="2056" max="2056" width="15.44140625" style="1148" bestFit="1" customWidth="1"/>
    <col min="2057" max="2304" width="8.33203125" style="1148"/>
    <col min="2305" max="2305" width="4.88671875" style="1148" customWidth="1"/>
    <col min="2306" max="2306" width="77.88671875" style="1148" customWidth="1"/>
    <col min="2307" max="2310" width="15.77734375" style="1148" customWidth="1"/>
    <col min="2311" max="2311" width="8.33203125" style="1148"/>
    <col min="2312" max="2312" width="15.44140625" style="1148" bestFit="1" customWidth="1"/>
    <col min="2313" max="2560" width="8.33203125" style="1148"/>
    <col min="2561" max="2561" width="4.88671875" style="1148" customWidth="1"/>
    <col min="2562" max="2562" width="77.88671875" style="1148" customWidth="1"/>
    <col min="2563" max="2566" width="15.77734375" style="1148" customWidth="1"/>
    <col min="2567" max="2567" width="8.33203125" style="1148"/>
    <col min="2568" max="2568" width="15.44140625" style="1148" bestFit="1" customWidth="1"/>
    <col min="2569" max="2816" width="8.33203125" style="1148"/>
    <col min="2817" max="2817" width="4.88671875" style="1148" customWidth="1"/>
    <col min="2818" max="2818" width="77.88671875" style="1148" customWidth="1"/>
    <col min="2819" max="2822" width="15.77734375" style="1148" customWidth="1"/>
    <col min="2823" max="2823" width="8.33203125" style="1148"/>
    <col min="2824" max="2824" width="15.44140625" style="1148" bestFit="1" customWidth="1"/>
    <col min="2825" max="3072" width="8.33203125" style="1148"/>
    <col min="3073" max="3073" width="4.88671875" style="1148" customWidth="1"/>
    <col min="3074" max="3074" width="77.88671875" style="1148" customWidth="1"/>
    <col min="3075" max="3078" width="15.77734375" style="1148" customWidth="1"/>
    <col min="3079" max="3079" width="8.33203125" style="1148"/>
    <col min="3080" max="3080" width="15.44140625" style="1148" bestFit="1" customWidth="1"/>
    <col min="3081" max="3328" width="8.33203125" style="1148"/>
    <col min="3329" max="3329" width="4.88671875" style="1148" customWidth="1"/>
    <col min="3330" max="3330" width="77.88671875" style="1148" customWidth="1"/>
    <col min="3331" max="3334" width="15.77734375" style="1148" customWidth="1"/>
    <col min="3335" max="3335" width="8.33203125" style="1148"/>
    <col min="3336" max="3336" width="15.44140625" style="1148" bestFit="1" customWidth="1"/>
    <col min="3337" max="3584" width="8.33203125" style="1148"/>
    <col min="3585" max="3585" width="4.88671875" style="1148" customWidth="1"/>
    <col min="3586" max="3586" width="77.88671875" style="1148" customWidth="1"/>
    <col min="3587" max="3590" width="15.77734375" style="1148" customWidth="1"/>
    <col min="3591" max="3591" width="8.33203125" style="1148"/>
    <col min="3592" max="3592" width="15.44140625" style="1148" bestFit="1" customWidth="1"/>
    <col min="3593" max="3840" width="8.33203125" style="1148"/>
    <col min="3841" max="3841" width="4.88671875" style="1148" customWidth="1"/>
    <col min="3842" max="3842" width="77.88671875" style="1148" customWidth="1"/>
    <col min="3843" max="3846" width="15.77734375" style="1148" customWidth="1"/>
    <col min="3847" max="3847" width="8.33203125" style="1148"/>
    <col min="3848" max="3848" width="15.44140625" style="1148" bestFit="1" customWidth="1"/>
    <col min="3849" max="4096" width="8.33203125" style="1148"/>
    <col min="4097" max="4097" width="4.88671875" style="1148" customWidth="1"/>
    <col min="4098" max="4098" width="77.88671875" style="1148" customWidth="1"/>
    <col min="4099" max="4102" width="15.77734375" style="1148" customWidth="1"/>
    <col min="4103" max="4103" width="8.33203125" style="1148"/>
    <col min="4104" max="4104" width="15.44140625" style="1148" bestFit="1" customWidth="1"/>
    <col min="4105" max="4352" width="8.33203125" style="1148"/>
    <col min="4353" max="4353" width="4.88671875" style="1148" customWidth="1"/>
    <col min="4354" max="4354" width="77.88671875" style="1148" customWidth="1"/>
    <col min="4355" max="4358" width="15.77734375" style="1148" customWidth="1"/>
    <col min="4359" max="4359" width="8.33203125" style="1148"/>
    <col min="4360" max="4360" width="15.44140625" style="1148" bestFit="1" customWidth="1"/>
    <col min="4361" max="4608" width="8.33203125" style="1148"/>
    <col min="4609" max="4609" width="4.88671875" style="1148" customWidth="1"/>
    <col min="4610" max="4610" width="77.88671875" style="1148" customWidth="1"/>
    <col min="4611" max="4614" width="15.77734375" style="1148" customWidth="1"/>
    <col min="4615" max="4615" width="8.33203125" style="1148"/>
    <col min="4616" max="4616" width="15.44140625" style="1148" bestFit="1" customWidth="1"/>
    <col min="4617" max="4864" width="8.33203125" style="1148"/>
    <col min="4865" max="4865" width="4.88671875" style="1148" customWidth="1"/>
    <col min="4866" max="4866" width="77.88671875" style="1148" customWidth="1"/>
    <col min="4867" max="4870" width="15.77734375" style="1148" customWidth="1"/>
    <col min="4871" max="4871" width="8.33203125" style="1148"/>
    <col min="4872" max="4872" width="15.44140625" style="1148" bestFit="1" customWidth="1"/>
    <col min="4873" max="5120" width="8.33203125" style="1148"/>
    <col min="5121" max="5121" width="4.88671875" style="1148" customWidth="1"/>
    <col min="5122" max="5122" width="77.88671875" style="1148" customWidth="1"/>
    <col min="5123" max="5126" width="15.77734375" style="1148" customWidth="1"/>
    <col min="5127" max="5127" width="8.33203125" style="1148"/>
    <col min="5128" max="5128" width="15.44140625" style="1148" bestFit="1" customWidth="1"/>
    <col min="5129" max="5376" width="8.33203125" style="1148"/>
    <col min="5377" max="5377" width="4.88671875" style="1148" customWidth="1"/>
    <col min="5378" max="5378" width="77.88671875" style="1148" customWidth="1"/>
    <col min="5379" max="5382" width="15.77734375" style="1148" customWidth="1"/>
    <col min="5383" max="5383" width="8.33203125" style="1148"/>
    <col min="5384" max="5384" width="15.44140625" style="1148" bestFit="1" customWidth="1"/>
    <col min="5385" max="5632" width="8.33203125" style="1148"/>
    <col min="5633" max="5633" width="4.88671875" style="1148" customWidth="1"/>
    <col min="5634" max="5634" width="77.88671875" style="1148" customWidth="1"/>
    <col min="5635" max="5638" width="15.77734375" style="1148" customWidth="1"/>
    <col min="5639" max="5639" width="8.33203125" style="1148"/>
    <col min="5640" max="5640" width="15.44140625" style="1148" bestFit="1" customWidth="1"/>
    <col min="5641" max="5888" width="8.33203125" style="1148"/>
    <col min="5889" max="5889" width="4.88671875" style="1148" customWidth="1"/>
    <col min="5890" max="5890" width="77.88671875" style="1148" customWidth="1"/>
    <col min="5891" max="5894" width="15.77734375" style="1148" customWidth="1"/>
    <col min="5895" max="5895" width="8.33203125" style="1148"/>
    <col min="5896" max="5896" width="15.44140625" style="1148" bestFit="1" customWidth="1"/>
    <col min="5897" max="6144" width="8.33203125" style="1148"/>
    <col min="6145" max="6145" width="4.88671875" style="1148" customWidth="1"/>
    <col min="6146" max="6146" width="77.88671875" style="1148" customWidth="1"/>
    <col min="6147" max="6150" width="15.77734375" style="1148" customWidth="1"/>
    <col min="6151" max="6151" width="8.33203125" style="1148"/>
    <col min="6152" max="6152" width="15.44140625" style="1148" bestFit="1" customWidth="1"/>
    <col min="6153" max="6400" width="8.33203125" style="1148"/>
    <col min="6401" max="6401" width="4.88671875" style="1148" customWidth="1"/>
    <col min="6402" max="6402" width="77.88671875" style="1148" customWidth="1"/>
    <col min="6403" max="6406" width="15.77734375" style="1148" customWidth="1"/>
    <col min="6407" max="6407" width="8.33203125" style="1148"/>
    <col min="6408" max="6408" width="15.44140625" style="1148" bestFit="1" customWidth="1"/>
    <col min="6409" max="6656" width="8.33203125" style="1148"/>
    <col min="6657" max="6657" width="4.88671875" style="1148" customWidth="1"/>
    <col min="6658" max="6658" width="77.88671875" style="1148" customWidth="1"/>
    <col min="6659" max="6662" width="15.77734375" style="1148" customWidth="1"/>
    <col min="6663" max="6663" width="8.33203125" style="1148"/>
    <col min="6664" max="6664" width="15.44140625" style="1148" bestFit="1" customWidth="1"/>
    <col min="6665" max="6912" width="8.33203125" style="1148"/>
    <col min="6913" max="6913" width="4.88671875" style="1148" customWidth="1"/>
    <col min="6914" max="6914" width="77.88671875" style="1148" customWidth="1"/>
    <col min="6915" max="6918" width="15.77734375" style="1148" customWidth="1"/>
    <col min="6919" max="6919" width="8.33203125" style="1148"/>
    <col min="6920" max="6920" width="15.44140625" style="1148" bestFit="1" customWidth="1"/>
    <col min="6921" max="7168" width="8.33203125" style="1148"/>
    <col min="7169" max="7169" width="4.88671875" style="1148" customWidth="1"/>
    <col min="7170" max="7170" width="77.88671875" style="1148" customWidth="1"/>
    <col min="7171" max="7174" width="15.77734375" style="1148" customWidth="1"/>
    <col min="7175" max="7175" width="8.33203125" style="1148"/>
    <col min="7176" max="7176" width="15.44140625" style="1148" bestFit="1" customWidth="1"/>
    <col min="7177" max="7424" width="8.33203125" style="1148"/>
    <col min="7425" max="7425" width="4.88671875" style="1148" customWidth="1"/>
    <col min="7426" max="7426" width="77.88671875" style="1148" customWidth="1"/>
    <col min="7427" max="7430" width="15.77734375" style="1148" customWidth="1"/>
    <col min="7431" max="7431" width="8.33203125" style="1148"/>
    <col min="7432" max="7432" width="15.44140625" style="1148" bestFit="1" customWidth="1"/>
    <col min="7433" max="7680" width="8.33203125" style="1148"/>
    <col min="7681" max="7681" width="4.88671875" style="1148" customWidth="1"/>
    <col min="7682" max="7682" width="77.88671875" style="1148" customWidth="1"/>
    <col min="7683" max="7686" width="15.77734375" style="1148" customWidth="1"/>
    <col min="7687" max="7687" width="8.33203125" style="1148"/>
    <col min="7688" max="7688" width="15.44140625" style="1148" bestFit="1" customWidth="1"/>
    <col min="7689" max="7936" width="8.33203125" style="1148"/>
    <col min="7937" max="7937" width="4.88671875" style="1148" customWidth="1"/>
    <col min="7938" max="7938" width="77.88671875" style="1148" customWidth="1"/>
    <col min="7939" max="7942" width="15.77734375" style="1148" customWidth="1"/>
    <col min="7943" max="7943" width="8.33203125" style="1148"/>
    <col min="7944" max="7944" width="15.44140625" style="1148" bestFit="1" customWidth="1"/>
    <col min="7945" max="8192" width="8.33203125" style="1148"/>
    <col min="8193" max="8193" width="4.88671875" style="1148" customWidth="1"/>
    <col min="8194" max="8194" width="77.88671875" style="1148" customWidth="1"/>
    <col min="8195" max="8198" width="15.77734375" style="1148" customWidth="1"/>
    <col min="8199" max="8199" width="8.33203125" style="1148"/>
    <col min="8200" max="8200" width="15.44140625" style="1148" bestFit="1" customWidth="1"/>
    <col min="8201" max="8448" width="8.33203125" style="1148"/>
    <col min="8449" max="8449" width="4.88671875" style="1148" customWidth="1"/>
    <col min="8450" max="8450" width="77.88671875" style="1148" customWidth="1"/>
    <col min="8451" max="8454" width="15.77734375" style="1148" customWidth="1"/>
    <col min="8455" max="8455" width="8.33203125" style="1148"/>
    <col min="8456" max="8456" width="15.44140625" style="1148" bestFit="1" customWidth="1"/>
    <col min="8457" max="8704" width="8.33203125" style="1148"/>
    <col min="8705" max="8705" width="4.88671875" style="1148" customWidth="1"/>
    <col min="8706" max="8706" width="77.88671875" style="1148" customWidth="1"/>
    <col min="8707" max="8710" width="15.77734375" style="1148" customWidth="1"/>
    <col min="8711" max="8711" width="8.33203125" style="1148"/>
    <col min="8712" max="8712" width="15.44140625" style="1148" bestFit="1" customWidth="1"/>
    <col min="8713" max="8960" width="8.33203125" style="1148"/>
    <col min="8961" max="8961" width="4.88671875" style="1148" customWidth="1"/>
    <col min="8962" max="8962" width="77.88671875" style="1148" customWidth="1"/>
    <col min="8963" max="8966" width="15.77734375" style="1148" customWidth="1"/>
    <col min="8967" max="8967" width="8.33203125" style="1148"/>
    <col min="8968" max="8968" width="15.44140625" style="1148" bestFit="1" customWidth="1"/>
    <col min="8969" max="9216" width="8.33203125" style="1148"/>
    <col min="9217" max="9217" width="4.88671875" style="1148" customWidth="1"/>
    <col min="9218" max="9218" width="77.88671875" style="1148" customWidth="1"/>
    <col min="9219" max="9222" width="15.77734375" style="1148" customWidth="1"/>
    <col min="9223" max="9223" width="8.33203125" style="1148"/>
    <col min="9224" max="9224" width="15.44140625" style="1148" bestFit="1" customWidth="1"/>
    <col min="9225" max="9472" width="8.33203125" style="1148"/>
    <col min="9473" max="9473" width="4.88671875" style="1148" customWidth="1"/>
    <col min="9474" max="9474" width="77.88671875" style="1148" customWidth="1"/>
    <col min="9475" max="9478" width="15.77734375" style="1148" customWidth="1"/>
    <col min="9479" max="9479" width="8.33203125" style="1148"/>
    <col min="9480" max="9480" width="15.44140625" style="1148" bestFit="1" customWidth="1"/>
    <col min="9481" max="9728" width="8.33203125" style="1148"/>
    <col min="9729" max="9729" width="4.88671875" style="1148" customWidth="1"/>
    <col min="9730" max="9730" width="77.88671875" style="1148" customWidth="1"/>
    <col min="9731" max="9734" width="15.77734375" style="1148" customWidth="1"/>
    <col min="9735" max="9735" width="8.33203125" style="1148"/>
    <col min="9736" max="9736" width="15.44140625" style="1148" bestFit="1" customWidth="1"/>
    <col min="9737" max="9984" width="8.33203125" style="1148"/>
    <col min="9985" max="9985" width="4.88671875" style="1148" customWidth="1"/>
    <col min="9986" max="9986" width="77.88671875" style="1148" customWidth="1"/>
    <col min="9987" max="9990" width="15.77734375" style="1148" customWidth="1"/>
    <col min="9991" max="9991" width="8.33203125" style="1148"/>
    <col min="9992" max="9992" width="15.44140625" style="1148" bestFit="1" customWidth="1"/>
    <col min="9993" max="10240" width="8.33203125" style="1148"/>
    <col min="10241" max="10241" width="4.88671875" style="1148" customWidth="1"/>
    <col min="10242" max="10242" width="77.88671875" style="1148" customWidth="1"/>
    <col min="10243" max="10246" width="15.77734375" style="1148" customWidth="1"/>
    <col min="10247" max="10247" width="8.33203125" style="1148"/>
    <col min="10248" max="10248" width="15.44140625" style="1148" bestFit="1" customWidth="1"/>
    <col min="10249" max="10496" width="8.33203125" style="1148"/>
    <col min="10497" max="10497" width="4.88671875" style="1148" customWidth="1"/>
    <col min="10498" max="10498" width="77.88671875" style="1148" customWidth="1"/>
    <col min="10499" max="10502" width="15.77734375" style="1148" customWidth="1"/>
    <col min="10503" max="10503" width="8.33203125" style="1148"/>
    <col min="10504" max="10504" width="15.44140625" style="1148" bestFit="1" customWidth="1"/>
    <col min="10505" max="10752" width="8.33203125" style="1148"/>
    <col min="10753" max="10753" width="4.88671875" style="1148" customWidth="1"/>
    <col min="10754" max="10754" width="77.88671875" style="1148" customWidth="1"/>
    <col min="10755" max="10758" width="15.77734375" style="1148" customWidth="1"/>
    <col min="10759" max="10759" width="8.33203125" style="1148"/>
    <col min="10760" max="10760" width="15.44140625" style="1148" bestFit="1" customWidth="1"/>
    <col min="10761" max="11008" width="8.33203125" style="1148"/>
    <col min="11009" max="11009" width="4.88671875" style="1148" customWidth="1"/>
    <col min="11010" max="11010" width="77.88671875" style="1148" customWidth="1"/>
    <col min="11011" max="11014" width="15.77734375" style="1148" customWidth="1"/>
    <col min="11015" max="11015" width="8.33203125" style="1148"/>
    <col min="11016" max="11016" width="15.44140625" style="1148" bestFit="1" customWidth="1"/>
    <col min="11017" max="11264" width="8.33203125" style="1148"/>
    <col min="11265" max="11265" width="4.88671875" style="1148" customWidth="1"/>
    <col min="11266" max="11266" width="77.88671875" style="1148" customWidth="1"/>
    <col min="11267" max="11270" width="15.77734375" style="1148" customWidth="1"/>
    <col min="11271" max="11271" width="8.33203125" style="1148"/>
    <col min="11272" max="11272" width="15.44140625" style="1148" bestFit="1" customWidth="1"/>
    <col min="11273" max="11520" width="8.33203125" style="1148"/>
    <col min="11521" max="11521" width="4.88671875" style="1148" customWidth="1"/>
    <col min="11522" max="11522" width="77.88671875" style="1148" customWidth="1"/>
    <col min="11523" max="11526" width="15.77734375" style="1148" customWidth="1"/>
    <col min="11527" max="11527" width="8.33203125" style="1148"/>
    <col min="11528" max="11528" width="15.44140625" style="1148" bestFit="1" customWidth="1"/>
    <col min="11529" max="11776" width="8.33203125" style="1148"/>
    <col min="11777" max="11777" width="4.88671875" style="1148" customWidth="1"/>
    <col min="11778" max="11778" width="77.88671875" style="1148" customWidth="1"/>
    <col min="11779" max="11782" width="15.77734375" style="1148" customWidth="1"/>
    <col min="11783" max="11783" width="8.33203125" style="1148"/>
    <col min="11784" max="11784" width="15.44140625" style="1148" bestFit="1" customWidth="1"/>
    <col min="11785" max="12032" width="8.33203125" style="1148"/>
    <col min="12033" max="12033" width="4.88671875" style="1148" customWidth="1"/>
    <col min="12034" max="12034" width="77.88671875" style="1148" customWidth="1"/>
    <col min="12035" max="12038" width="15.77734375" style="1148" customWidth="1"/>
    <col min="12039" max="12039" width="8.33203125" style="1148"/>
    <col min="12040" max="12040" width="15.44140625" style="1148" bestFit="1" customWidth="1"/>
    <col min="12041" max="12288" width="8.33203125" style="1148"/>
    <col min="12289" max="12289" width="4.88671875" style="1148" customWidth="1"/>
    <col min="12290" max="12290" width="77.88671875" style="1148" customWidth="1"/>
    <col min="12291" max="12294" width="15.77734375" style="1148" customWidth="1"/>
    <col min="12295" max="12295" width="8.33203125" style="1148"/>
    <col min="12296" max="12296" width="15.44140625" style="1148" bestFit="1" customWidth="1"/>
    <col min="12297" max="12544" width="8.33203125" style="1148"/>
    <col min="12545" max="12545" width="4.88671875" style="1148" customWidth="1"/>
    <col min="12546" max="12546" width="77.88671875" style="1148" customWidth="1"/>
    <col min="12547" max="12550" width="15.77734375" style="1148" customWidth="1"/>
    <col min="12551" max="12551" width="8.33203125" style="1148"/>
    <col min="12552" max="12552" width="15.44140625" style="1148" bestFit="1" customWidth="1"/>
    <col min="12553" max="12800" width="8.33203125" style="1148"/>
    <col min="12801" max="12801" width="4.88671875" style="1148" customWidth="1"/>
    <col min="12802" max="12802" width="77.88671875" style="1148" customWidth="1"/>
    <col min="12803" max="12806" width="15.77734375" style="1148" customWidth="1"/>
    <col min="12807" max="12807" width="8.33203125" style="1148"/>
    <col min="12808" max="12808" width="15.44140625" style="1148" bestFit="1" customWidth="1"/>
    <col min="12809" max="13056" width="8.33203125" style="1148"/>
    <col min="13057" max="13057" width="4.88671875" style="1148" customWidth="1"/>
    <col min="13058" max="13058" width="77.88671875" style="1148" customWidth="1"/>
    <col min="13059" max="13062" width="15.77734375" style="1148" customWidth="1"/>
    <col min="13063" max="13063" width="8.33203125" style="1148"/>
    <col min="13064" max="13064" width="15.44140625" style="1148" bestFit="1" customWidth="1"/>
    <col min="13065" max="13312" width="8.33203125" style="1148"/>
    <col min="13313" max="13313" width="4.88671875" style="1148" customWidth="1"/>
    <col min="13314" max="13314" width="77.88671875" style="1148" customWidth="1"/>
    <col min="13315" max="13318" width="15.77734375" style="1148" customWidth="1"/>
    <col min="13319" max="13319" width="8.33203125" style="1148"/>
    <col min="13320" max="13320" width="15.44140625" style="1148" bestFit="1" customWidth="1"/>
    <col min="13321" max="13568" width="8.33203125" style="1148"/>
    <col min="13569" max="13569" width="4.88671875" style="1148" customWidth="1"/>
    <col min="13570" max="13570" width="77.88671875" style="1148" customWidth="1"/>
    <col min="13571" max="13574" width="15.77734375" style="1148" customWidth="1"/>
    <col min="13575" max="13575" width="8.33203125" style="1148"/>
    <col min="13576" max="13576" width="15.44140625" style="1148" bestFit="1" customWidth="1"/>
    <col min="13577" max="13824" width="8.33203125" style="1148"/>
    <col min="13825" max="13825" width="4.88671875" style="1148" customWidth="1"/>
    <col min="13826" max="13826" width="77.88671875" style="1148" customWidth="1"/>
    <col min="13827" max="13830" width="15.77734375" style="1148" customWidth="1"/>
    <col min="13831" max="13831" width="8.33203125" style="1148"/>
    <col min="13832" max="13832" width="15.44140625" style="1148" bestFit="1" customWidth="1"/>
    <col min="13833" max="14080" width="8.33203125" style="1148"/>
    <col min="14081" max="14081" width="4.88671875" style="1148" customWidth="1"/>
    <col min="14082" max="14082" width="77.88671875" style="1148" customWidth="1"/>
    <col min="14083" max="14086" width="15.77734375" style="1148" customWidth="1"/>
    <col min="14087" max="14087" width="8.33203125" style="1148"/>
    <col min="14088" max="14088" width="15.44140625" style="1148" bestFit="1" customWidth="1"/>
    <col min="14089" max="14336" width="8.33203125" style="1148"/>
    <col min="14337" max="14337" width="4.88671875" style="1148" customWidth="1"/>
    <col min="14338" max="14338" width="77.88671875" style="1148" customWidth="1"/>
    <col min="14339" max="14342" width="15.77734375" style="1148" customWidth="1"/>
    <col min="14343" max="14343" width="8.33203125" style="1148"/>
    <col min="14344" max="14344" width="15.44140625" style="1148" bestFit="1" customWidth="1"/>
    <col min="14345" max="14592" width="8.33203125" style="1148"/>
    <col min="14593" max="14593" width="4.88671875" style="1148" customWidth="1"/>
    <col min="14594" max="14594" width="77.88671875" style="1148" customWidth="1"/>
    <col min="14595" max="14598" width="15.77734375" style="1148" customWidth="1"/>
    <col min="14599" max="14599" width="8.33203125" style="1148"/>
    <col min="14600" max="14600" width="15.44140625" style="1148" bestFit="1" customWidth="1"/>
    <col min="14601" max="14848" width="8.33203125" style="1148"/>
    <col min="14849" max="14849" width="4.88671875" style="1148" customWidth="1"/>
    <col min="14850" max="14850" width="77.88671875" style="1148" customWidth="1"/>
    <col min="14851" max="14854" width="15.77734375" style="1148" customWidth="1"/>
    <col min="14855" max="14855" width="8.33203125" style="1148"/>
    <col min="14856" max="14856" width="15.44140625" style="1148" bestFit="1" customWidth="1"/>
    <col min="14857" max="15104" width="8.33203125" style="1148"/>
    <col min="15105" max="15105" width="4.88671875" style="1148" customWidth="1"/>
    <col min="15106" max="15106" width="77.88671875" style="1148" customWidth="1"/>
    <col min="15107" max="15110" width="15.77734375" style="1148" customWidth="1"/>
    <col min="15111" max="15111" width="8.33203125" style="1148"/>
    <col min="15112" max="15112" width="15.44140625" style="1148" bestFit="1" customWidth="1"/>
    <col min="15113" max="15360" width="8.33203125" style="1148"/>
    <col min="15361" max="15361" width="4.88671875" style="1148" customWidth="1"/>
    <col min="15362" max="15362" width="77.88671875" style="1148" customWidth="1"/>
    <col min="15363" max="15366" width="15.77734375" style="1148" customWidth="1"/>
    <col min="15367" max="15367" width="8.33203125" style="1148"/>
    <col min="15368" max="15368" width="15.44140625" style="1148" bestFit="1" customWidth="1"/>
    <col min="15369" max="15616" width="8.33203125" style="1148"/>
    <col min="15617" max="15617" width="4.88671875" style="1148" customWidth="1"/>
    <col min="15618" max="15618" width="77.88671875" style="1148" customWidth="1"/>
    <col min="15619" max="15622" width="15.77734375" style="1148" customWidth="1"/>
    <col min="15623" max="15623" width="8.33203125" style="1148"/>
    <col min="15624" max="15624" width="15.44140625" style="1148" bestFit="1" customWidth="1"/>
    <col min="15625" max="15872" width="8.33203125" style="1148"/>
    <col min="15873" max="15873" width="4.88671875" style="1148" customWidth="1"/>
    <col min="15874" max="15874" width="77.88671875" style="1148" customWidth="1"/>
    <col min="15875" max="15878" width="15.77734375" style="1148" customWidth="1"/>
    <col min="15879" max="15879" width="8.33203125" style="1148"/>
    <col min="15880" max="15880" width="15.44140625" style="1148" bestFit="1" customWidth="1"/>
    <col min="15881" max="16128" width="8.33203125" style="1148"/>
    <col min="16129" max="16129" width="4.88671875" style="1148" customWidth="1"/>
    <col min="16130" max="16130" width="77.88671875" style="1148" customWidth="1"/>
    <col min="16131" max="16134" width="15.77734375" style="1148" customWidth="1"/>
    <col min="16135" max="16135" width="8.33203125" style="1148"/>
    <col min="16136" max="16136" width="15.44140625" style="1148" bestFit="1" customWidth="1"/>
    <col min="16137" max="16384" width="8.33203125" style="1148"/>
  </cols>
  <sheetData>
    <row r="1" spans="1:10" x14ac:dyDescent="0.25">
      <c r="F1" s="1149" t="s">
        <v>1446</v>
      </c>
    </row>
    <row r="2" spans="1:10" x14ac:dyDescent="0.25">
      <c r="A2" s="1150"/>
      <c r="B2" s="1151"/>
      <c r="F2" s="1149" t="s">
        <v>1</v>
      </c>
    </row>
    <row r="3" spans="1:10" x14ac:dyDescent="0.25">
      <c r="A3" s="1152" t="s">
        <v>1447</v>
      </c>
      <c r="B3" s="1153"/>
      <c r="C3" s="1153"/>
      <c r="D3" s="1153"/>
      <c r="E3" s="1153"/>
      <c r="F3" s="1153"/>
    </row>
    <row r="4" spans="1:10" x14ac:dyDescent="0.25">
      <c r="A4" s="1152" t="s">
        <v>2</v>
      </c>
      <c r="B4" s="1153"/>
      <c r="C4" s="1153"/>
      <c r="D4" s="1153"/>
      <c r="E4" s="1153"/>
      <c r="F4" s="1153"/>
    </row>
    <row r="5" spans="1:10" ht="13.8" thickBot="1" x14ac:dyDescent="0.3">
      <c r="B5" s="1154"/>
      <c r="C5" s="1155"/>
      <c r="D5" s="1156"/>
      <c r="E5" s="1156"/>
      <c r="F5" s="1156"/>
    </row>
    <row r="6" spans="1:10" ht="20.100000000000001" customHeight="1" x14ac:dyDescent="0.25">
      <c r="A6" s="1157"/>
      <c r="B6" s="1158" t="s">
        <v>3</v>
      </c>
      <c r="C6" s="1159" t="s">
        <v>223</v>
      </c>
      <c r="D6" s="1160"/>
      <c r="E6" s="1161" t="s">
        <v>1448</v>
      </c>
      <c r="F6" s="1162" t="s">
        <v>1449</v>
      </c>
    </row>
    <row r="7" spans="1:10" ht="15" customHeight="1" thickBot="1" x14ac:dyDescent="0.3">
      <c r="A7" s="1163"/>
      <c r="B7" s="1164"/>
      <c r="C7" s="1165">
        <v>2021</v>
      </c>
      <c r="D7" s="1166">
        <v>2022</v>
      </c>
      <c r="E7" s="1167"/>
      <c r="F7" s="1168"/>
    </row>
    <row r="8" spans="1:10" s="1174" customFormat="1" ht="16.5" customHeight="1" thickBot="1" x14ac:dyDescent="0.3">
      <c r="A8" s="1169" t="s">
        <v>8</v>
      </c>
      <c r="B8" s="1170" t="s">
        <v>9</v>
      </c>
      <c r="C8" s="1171">
        <v>17197298</v>
      </c>
      <c r="D8" s="1171">
        <v>19029702</v>
      </c>
      <c r="E8" s="1172">
        <v>110.6551854832079</v>
      </c>
      <c r="F8" s="1173">
        <v>1832404</v>
      </c>
      <c r="H8" s="1175"/>
      <c r="J8" s="1176"/>
    </row>
    <row r="9" spans="1:10" s="1174" customFormat="1" ht="14.25" customHeight="1" x14ac:dyDescent="0.25">
      <c r="A9" s="1177" t="s">
        <v>10</v>
      </c>
      <c r="B9" s="1178" t="s">
        <v>11</v>
      </c>
      <c r="C9" s="1179">
        <v>13546039</v>
      </c>
      <c r="D9" s="1179">
        <v>15517036</v>
      </c>
      <c r="E9" s="1180">
        <v>114.55035675004332</v>
      </c>
      <c r="F9" s="1181">
        <v>1970997</v>
      </c>
      <c r="H9" s="1175"/>
      <c r="J9" s="1176"/>
    </row>
    <row r="10" spans="1:10" ht="14.25" customHeight="1" x14ac:dyDescent="0.25">
      <c r="A10" s="1182" t="s">
        <v>12</v>
      </c>
      <c r="B10" s="1183" t="s">
        <v>13</v>
      </c>
      <c r="C10" s="1184">
        <v>3167002</v>
      </c>
      <c r="D10" s="1184">
        <v>4107134</v>
      </c>
      <c r="E10" s="1185">
        <v>129.6852354371737</v>
      </c>
      <c r="F10" s="1186">
        <v>940132</v>
      </c>
      <c r="H10" s="1175"/>
    </row>
    <row r="11" spans="1:10" ht="14.25" customHeight="1" x14ac:dyDescent="0.25">
      <c r="A11" s="1187"/>
      <c r="B11" s="1188" t="s">
        <v>14</v>
      </c>
      <c r="C11" s="1184">
        <v>17876</v>
      </c>
      <c r="D11" s="1184">
        <v>-11975</v>
      </c>
      <c r="E11" s="1185">
        <v>-66.989259342134716</v>
      </c>
      <c r="F11" s="1186">
        <v>-29851</v>
      </c>
      <c r="H11" s="1175"/>
    </row>
    <row r="12" spans="1:10" ht="14.25" customHeight="1" x14ac:dyDescent="0.25">
      <c r="A12" s="1187"/>
      <c r="B12" s="1188" t="s">
        <v>15</v>
      </c>
      <c r="C12" s="1184">
        <v>3304281</v>
      </c>
      <c r="D12" s="1184">
        <v>3578771</v>
      </c>
      <c r="E12" s="1185">
        <v>108.30710221073814</v>
      </c>
      <c r="F12" s="1186">
        <v>274490</v>
      </c>
      <c r="H12" s="1175"/>
    </row>
    <row r="13" spans="1:10" ht="14.25" customHeight="1" x14ac:dyDescent="0.25">
      <c r="A13" s="1187"/>
      <c r="B13" s="1188" t="s">
        <v>16</v>
      </c>
      <c r="C13" s="1184">
        <v>41410</v>
      </c>
      <c r="D13" s="1184">
        <v>59928</v>
      </c>
      <c r="E13" s="1185">
        <v>144.71866698865009</v>
      </c>
      <c r="F13" s="1186">
        <v>18518</v>
      </c>
      <c r="H13" s="1175"/>
    </row>
    <row r="14" spans="1:10" ht="14.25" customHeight="1" x14ac:dyDescent="0.25">
      <c r="A14" s="1187"/>
      <c r="B14" s="1189" t="s">
        <v>17</v>
      </c>
      <c r="C14" s="1184">
        <v>-3277965</v>
      </c>
      <c r="D14" s="1184">
        <v>-3607814</v>
      </c>
      <c r="E14" s="1185">
        <v>110.06261506758004</v>
      </c>
      <c r="F14" s="1186">
        <v>-329849</v>
      </c>
      <c r="H14" s="1175"/>
    </row>
    <row r="15" spans="1:10" ht="14.25" customHeight="1" x14ac:dyDescent="0.25">
      <c r="A15" s="1187"/>
      <c r="B15" s="1189" t="s">
        <v>18</v>
      </c>
      <c r="C15" s="1184">
        <v>-49850</v>
      </c>
      <c r="D15" s="1184">
        <v>-42860</v>
      </c>
      <c r="E15" s="1185">
        <v>85.97793380140422</v>
      </c>
      <c r="F15" s="1186">
        <v>6990</v>
      </c>
      <c r="H15" s="1175"/>
    </row>
    <row r="16" spans="1:10" ht="14.25" customHeight="1" x14ac:dyDescent="0.25">
      <c r="A16" s="1187"/>
      <c r="B16" s="1188" t="s">
        <v>19</v>
      </c>
      <c r="C16" s="1184">
        <v>2859372</v>
      </c>
      <c r="D16" s="1184">
        <v>3804345</v>
      </c>
      <c r="E16" s="1185">
        <v>133.04827073916928</v>
      </c>
      <c r="F16" s="1186">
        <v>944973</v>
      </c>
      <c r="H16" s="1175"/>
    </row>
    <row r="17" spans="1:10" ht="14.25" customHeight="1" x14ac:dyDescent="0.25">
      <c r="A17" s="1187"/>
      <c r="B17" s="1188" t="s">
        <v>1450</v>
      </c>
      <c r="C17" s="1184">
        <v>-37341</v>
      </c>
      <c r="D17" s="1184">
        <v>-45133</v>
      </c>
      <c r="E17" s="1185">
        <v>120.8671433544897</v>
      </c>
      <c r="F17" s="1186">
        <v>-7792</v>
      </c>
      <c r="H17" s="1175"/>
    </row>
    <row r="18" spans="1:10" ht="14.25" customHeight="1" x14ac:dyDescent="0.25">
      <c r="A18" s="1187"/>
      <c r="B18" s="1188" t="s">
        <v>20</v>
      </c>
      <c r="C18" s="1184">
        <v>289754</v>
      </c>
      <c r="D18" s="1184">
        <v>314764</v>
      </c>
      <c r="E18" s="1185">
        <v>108.63145979002877</v>
      </c>
      <c r="F18" s="1186">
        <v>25010</v>
      </c>
      <c r="G18" s="1190"/>
      <c r="H18" s="1175"/>
    </row>
    <row r="19" spans="1:10" ht="14.25" customHeight="1" x14ac:dyDescent="0.25">
      <c r="A19" s="1182" t="s">
        <v>21</v>
      </c>
      <c r="B19" s="1183" t="s">
        <v>22</v>
      </c>
      <c r="C19" s="1184">
        <v>11</v>
      </c>
      <c r="D19" s="1184">
        <v>9</v>
      </c>
      <c r="E19" s="1185">
        <v>81.818181818181827</v>
      </c>
      <c r="F19" s="1186">
        <v>-2</v>
      </c>
      <c r="H19" s="1175"/>
    </row>
    <row r="20" spans="1:10" ht="14.25" customHeight="1" x14ac:dyDescent="0.25">
      <c r="A20" s="1182" t="s">
        <v>23</v>
      </c>
      <c r="B20" s="1183" t="s">
        <v>24</v>
      </c>
      <c r="C20" s="1184">
        <v>10327344</v>
      </c>
      <c r="D20" s="1184">
        <v>11330228</v>
      </c>
      <c r="E20" s="1185">
        <v>109.71095762860227</v>
      </c>
      <c r="F20" s="1186">
        <v>1002884</v>
      </c>
      <c r="G20" s="1174"/>
      <c r="H20" s="1175"/>
      <c r="I20" s="1174"/>
    </row>
    <row r="21" spans="1:10" ht="14.25" customHeight="1" x14ac:dyDescent="0.25">
      <c r="A21" s="1187"/>
      <c r="B21" s="1188" t="s">
        <v>1451</v>
      </c>
      <c r="C21" s="1184">
        <v>7760691</v>
      </c>
      <c r="D21" s="1184">
        <v>8584936</v>
      </c>
      <c r="E21" s="1185">
        <v>110.62076817644201</v>
      </c>
      <c r="F21" s="1186">
        <v>824245</v>
      </c>
      <c r="G21" s="1191"/>
      <c r="H21" s="1175"/>
      <c r="I21" s="1191"/>
    </row>
    <row r="22" spans="1:10" ht="14.25" customHeight="1" x14ac:dyDescent="0.25">
      <c r="A22" s="1187"/>
      <c r="B22" s="1188" t="s">
        <v>26</v>
      </c>
      <c r="C22" s="1184">
        <v>2369823</v>
      </c>
      <c r="D22" s="1184">
        <v>2524522</v>
      </c>
      <c r="E22" s="1185">
        <v>106.52787149082441</v>
      </c>
      <c r="F22" s="1186">
        <v>154699</v>
      </c>
      <c r="H22" s="1175"/>
    </row>
    <row r="23" spans="1:10" ht="14.25" customHeight="1" x14ac:dyDescent="0.25">
      <c r="A23" s="1182" t="s">
        <v>29</v>
      </c>
      <c r="B23" s="1183" t="s">
        <v>30</v>
      </c>
      <c r="C23" s="1184">
        <v>28735</v>
      </c>
      <c r="D23" s="1184">
        <v>39848</v>
      </c>
      <c r="E23" s="1185">
        <v>138.67409082999828</v>
      </c>
      <c r="F23" s="1186">
        <v>11113</v>
      </c>
      <c r="G23" s="1174"/>
      <c r="H23" s="1175"/>
      <c r="I23" s="1174"/>
    </row>
    <row r="24" spans="1:10" ht="14.25" customHeight="1" x14ac:dyDescent="0.25">
      <c r="A24" s="1182"/>
      <c r="B24" s="1183" t="s">
        <v>1452</v>
      </c>
      <c r="C24" s="1184">
        <v>10</v>
      </c>
      <c r="D24" s="1184">
        <v>22</v>
      </c>
      <c r="E24" s="1185">
        <v>220.00000000000003</v>
      </c>
      <c r="F24" s="1186">
        <v>12</v>
      </c>
      <c r="G24" s="1174"/>
      <c r="H24" s="1175"/>
      <c r="I24" s="1174"/>
    </row>
    <row r="25" spans="1:10" ht="14.25" customHeight="1" x14ac:dyDescent="0.25">
      <c r="A25" s="1187"/>
      <c r="B25" s="1188" t="s">
        <v>1453</v>
      </c>
      <c r="C25" s="1184">
        <v>28724</v>
      </c>
      <c r="D25" s="1184">
        <v>39819</v>
      </c>
      <c r="E25" s="1185">
        <v>138.62623590029244</v>
      </c>
      <c r="F25" s="1186">
        <v>11095</v>
      </c>
      <c r="H25" s="1175"/>
    </row>
    <row r="26" spans="1:10" ht="26.25" customHeight="1" x14ac:dyDescent="0.25">
      <c r="A26" s="1182" t="s">
        <v>32</v>
      </c>
      <c r="B26" s="1192" t="s">
        <v>1454</v>
      </c>
      <c r="C26" s="1184">
        <v>22947</v>
      </c>
      <c r="D26" s="1184">
        <v>39817</v>
      </c>
      <c r="E26" s="1185">
        <v>173.51723536845776</v>
      </c>
      <c r="F26" s="1186">
        <v>16870</v>
      </c>
      <c r="H26" s="1175"/>
    </row>
    <row r="27" spans="1:10" ht="15.75" customHeight="1" x14ac:dyDescent="0.25">
      <c r="A27" s="1182" t="s">
        <v>34</v>
      </c>
      <c r="B27" s="1193" t="s">
        <v>181</v>
      </c>
      <c r="C27" s="1184">
        <v>0</v>
      </c>
      <c r="D27" s="1184">
        <v>0</v>
      </c>
      <c r="E27" s="1185">
        <v>0</v>
      </c>
      <c r="F27" s="1186">
        <v>0</v>
      </c>
      <c r="H27" s="1175"/>
    </row>
    <row r="28" spans="1:10" s="1174" customFormat="1" ht="14.25" customHeight="1" x14ac:dyDescent="0.25">
      <c r="A28" s="1194" t="s">
        <v>36</v>
      </c>
      <c r="B28" s="1195" t="s">
        <v>37</v>
      </c>
      <c r="C28" s="1196">
        <v>1338320</v>
      </c>
      <c r="D28" s="1196">
        <v>1285089</v>
      </c>
      <c r="E28" s="1197">
        <v>96.022550660529618</v>
      </c>
      <c r="F28" s="1198">
        <v>-53231</v>
      </c>
      <c r="H28" s="1175"/>
    </row>
    <row r="29" spans="1:10" s="1174" customFormat="1" ht="14.25" customHeight="1" thickBot="1" x14ac:dyDescent="0.3">
      <c r="A29" s="1194" t="s">
        <v>44</v>
      </c>
      <c r="B29" s="1195" t="s">
        <v>45</v>
      </c>
      <c r="C29" s="1196">
        <v>2312939</v>
      </c>
      <c r="D29" s="1196">
        <v>2227577</v>
      </c>
      <c r="E29" s="1199">
        <v>96.309370891320526</v>
      </c>
      <c r="F29" s="1200">
        <v>-85362</v>
      </c>
      <c r="H29" s="1175"/>
    </row>
    <row r="30" spans="1:10" ht="16.5" customHeight="1" thickBot="1" x14ac:dyDescent="0.3">
      <c r="A30" s="1169" t="s">
        <v>49</v>
      </c>
      <c r="B30" s="1170" t="s">
        <v>50</v>
      </c>
      <c r="C30" s="1171">
        <v>24211424</v>
      </c>
      <c r="D30" s="1171">
        <v>23554555</v>
      </c>
      <c r="E30" s="1172">
        <v>97.286946030105454</v>
      </c>
      <c r="F30" s="1173">
        <v>-656869</v>
      </c>
      <c r="H30" s="1175"/>
      <c r="J30" s="1191"/>
    </row>
    <row r="31" spans="1:10" s="1174" customFormat="1" ht="14.25" customHeight="1" x14ac:dyDescent="0.25">
      <c r="A31" s="1177" t="s">
        <v>10</v>
      </c>
      <c r="B31" s="1178" t="s">
        <v>51</v>
      </c>
      <c r="C31" s="1196">
        <v>21771263</v>
      </c>
      <c r="D31" s="1196">
        <v>20847550</v>
      </c>
      <c r="E31" s="1197">
        <v>95.757191486777785</v>
      </c>
      <c r="F31" s="1198">
        <v>-923713</v>
      </c>
      <c r="H31" s="1175"/>
      <c r="J31" s="1176"/>
    </row>
    <row r="32" spans="1:10" ht="14.25" customHeight="1" x14ac:dyDescent="0.25">
      <c r="A32" s="1182" t="s">
        <v>52</v>
      </c>
      <c r="B32" s="1183" t="s">
        <v>53</v>
      </c>
      <c r="C32" s="1184">
        <v>2624189</v>
      </c>
      <c r="D32" s="1184">
        <v>2701444</v>
      </c>
      <c r="E32" s="1185">
        <v>102.94395716162212</v>
      </c>
      <c r="F32" s="1186">
        <v>77255</v>
      </c>
      <c r="H32" s="1175"/>
    </row>
    <row r="33" spans="1:10" ht="14.25" customHeight="1" x14ac:dyDescent="0.25">
      <c r="A33" s="1182" t="s">
        <v>54</v>
      </c>
      <c r="B33" s="1183" t="s">
        <v>55</v>
      </c>
      <c r="C33" s="1184">
        <v>953727</v>
      </c>
      <c r="D33" s="1184">
        <v>984500</v>
      </c>
      <c r="E33" s="1185">
        <v>103.22660467827795</v>
      </c>
      <c r="F33" s="1186">
        <v>30773</v>
      </c>
      <c r="H33" s="1175"/>
    </row>
    <row r="34" spans="1:10" ht="14.25" customHeight="1" x14ac:dyDescent="0.25">
      <c r="A34" s="1182" t="s">
        <v>56</v>
      </c>
      <c r="B34" s="1183" t="s">
        <v>57</v>
      </c>
      <c r="C34" s="1184">
        <v>2358052</v>
      </c>
      <c r="D34" s="1184">
        <v>2338207</v>
      </c>
      <c r="E34" s="1185">
        <v>99.158415505680111</v>
      </c>
      <c r="F34" s="1186">
        <v>-19845</v>
      </c>
      <c r="H34" s="1175"/>
    </row>
    <row r="35" spans="1:10" ht="14.25" customHeight="1" x14ac:dyDescent="0.25">
      <c r="A35" s="1182" t="s">
        <v>58</v>
      </c>
      <c r="B35" s="1183" t="s">
        <v>59</v>
      </c>
      <c r="C35" s="1184">
        <v>15835025</v>
      </c>
      <c r="D35" s="1184">
        <v>14823129</v>
      </c>
      <c r="E35" s="1185">
        <v>93.609760641363053</v>
      </c>
      <c r="F35" s="1186">
        <v>-1011896</v>
      </c>
      <c r="H35" s="1175"/>
    </row>
    <row r="36" spans="1:10" ht="27.75" customHeight="1" x14ac:dyDescent="0.25">
      <c r="A36" s="1182" t="s">
        <v>42</v>
      </c>
      <c r="B36" s="1201" t="s">
        <v>65</v>
      </c>
      <c r="C36" s="1184">
        <v>270</v>
      </c>
      <c r="D36" s="1184">
        <v>270</v>
      </c>
      <c r="E36" s="1185">
        <v>100</v>
      </c>
      <c r="F36" s="1186">
        <v>0</v>
      </c>
      <c r="H36" s="1175"/>
    </row>
    <row r="37" spans="1:10" s="1174" customFormat="1" ht="14.25" customHeight="1" x14ac:dyDescent="0.25">
      <c r="A37" s="1194" t="s">
        <v>36</v>
      </c>
      <c r="B37" s="1195" t="s">
        <v>66</v>
      </c>
      <c r="C37" s="1196">
        <v>2440161</v>
      </c>
      <c r="D37" s="1196">
        <v>2707005</v>
      </c>
      <c r="E37" s="1197">
        <v>110.93550794394305</v>
      </c>
      <c r="F37" s="1198">
        <v>266844</v>
      </c>
      <c r="H37" s="1175"/>
      <c r="J37" s="1176"/>
    </row>
    <row r="38" spans="1:10" ht="14.25" customHeight="1" x14ac:dyDescent="0.25">
      <c r="A38" s="1182" t="s">
        <v>52</v>
      </c>
      <c r="B38" s="1183" t="s">
        <v>67</v>
      </c>
      <c r="C38" s="1184">
        <v>1025608</v>
      </c>
      <c r="D38" s="1184">
        <v>1183009</v>
      </c>
      <c r="E38" s="1185">
        <v>115.34709167635198</v>
      </c>
      <c r="F38" s="1186">
        <v>157401</v>
      </c>
      <c r="H38" s="1175"/>
    </row>
    <row r="39" spans="1:10" ht="14.25" customHeight="1" thickBot="1" x14ac:dyDescent="0.3">
      <c r="A39" s="1182" t="s">
        <v>54</v>
      </c>
      <c r="B39" s="1183" t="s">
        <v>68</v>
      </c>
      <c r="C39" s="1184">
        <v>1414553</v>
      </c>
      <c r="D39" s="1184">
        <v>1523996</v>
      </c>
      <c r="E39" s="1185">
        <v>107.73693173744638</v>
      </c>
      <c r="F39" s="1186">
        <v>109443</v>
      </c>
      <c r="H39" s="1175"/>
    </row>
    <row r="40" spans="1:10" ht="14.25" customHeight="1" thickBot="1" x14ac:dyDescent="0.3">
      <c r="A40" s="1202" t="s">
        <v>70</v>
      </c>
      <c r="B40" s="1203" t="s">
        <v>71</v>
      </c>
      <c r="C40" s="1204">
        <v>-7014126</v>
      </c>
      <c r="D40" s="1204">
        <v>-4524853</v>
      </c>
      <c r="E40" s="1205">
        <v>64.510574802904884</v>
      </c>
      <c r="F40" s="1206">
        <v>2489273</v>
      </c>
      <c r="H40" s="1175"/>
    </row>
    <row r="41" spans="1:10" ht="13.8" thickTop="1" x14ac:dyDescent="0.25">
      <c r="A41" s="1207"/>
      <c r="B41" s="1208"/>
      <c r="C41" s="1208"/>
      <c r="D41" s="1208"/>
      <c r="E41" s="1208"/>
      <c r="F41" s="1208"/>
    </row>
    <row r="42" spans="1:10" x14ac:dyDescent="0.25">
      <c r="A42" s="1209"/>
      <c r="B42" s="1209"/>
      <c r="C42" s="1209"/>
      <c r="D42" s="1209"/>
      <c r="E42" s="1209"/>
      <c r="F42" s="1210"/>
    </row>
    <row r="43" spans="1:10" x14ac:dyDescent="0.25">
      <c r="A43" s="1209"/>
      <c r="B43" s="1209"/>
      <c r="C43" s="1211"/>
      <c r="D43" s="1211"/>
      <c r="E43" s="1211"/>
      <c r="F43" s="1209"/>
    </row>
    <row r="44" spans="1:10" x14ac:dyDescent="0.25">
      <c r="A44" s="1212"/>
      <c r="B44" s="1212"/>
      <c r="C44" s="1213"/>
      <c r="D44" s="1213"/>
      <c r="E44" s="1212"/>
      <c r="F44" s="1213"/>
    </row>
    <row r="45" spans="1:10" x14ac:dyDescent="0.25">
      <c r="A45" s="1212"/>
      <c r="B45" s="1212"/>
      <c r="C45" s="1191"/>
      <c r="D45" s="1191"/>
      <c r="E45" s="1212"/>
      <c r="F45" s="1212"/>
    </row>
    <row r="46" spans="1:10" x14ac:dyDescent="0.25">
      <c r="A46" s="1212"/>
      <c r="B46" s="1212"/>
      <c r="C46" s="1212"/>
      <c r="D46" s="1212"/>
      <c r="E46" s="1212"/>
      <c r="F46" s="1212"/>
    </row>
    <row r="47" spans="1:10" x14ac:dyDescent="0.25">
      <c r="A47" s="1212"/>
      <c r="B47" s="1212"/>
      <c r="C47" s="1213"/>
      <c r="D47" s="1212"/>
      <c r="F47" s="1212"/>
    </row>
    <row r="48" spans="1:10" x14ac:dyDescent="0.25">
      <c r="A48" s="1212"/>
      <c r="B48" s="1212"/>
      <c r="C48" s="1213"/>
      <c r="D48" s="1191"/>
      <c r="E48" s="1212"/>
      <c r="F48" s="1213"/>
    </row>
    <row r="49" spans="1:5" x14ac:dyDescent="0.25">
      <c r="A49" s="1214"/>
      <c r="B49" s="1214"/>
      <c r="C49" s="1191"/>
      <c r="D49" s="1191"/>
      <c r="E49" s="1191"/>
    </row>
    <row r="50" spans="1:5" x14ac:dyDescent="0.25">
      <c r="A50" s="1214"/>
      <c r="B50" s="1214"/>
    </row>
    <row r="51" spans="1:5" x14ac:dyDescent="0.25">
      <c r="A51" s="1214"/>
      <c r="B51" s="1214"/>
      <c r="C51" s="1191"/>
      <c r="D51" s="1191"/>
      <c r="E51" s="1191"/>
    </row>
    <row r="52" spans="1:5" x14ac:dyDescent="0.25">
      <c r="A52" s="1214"/>
      <c r="B52" s="1214"/>
      <c r="C52" s="1191"/>
      <c r="D52" s="1191"/>
      <c r="E52" s="1191"/>
    </row>
    <row r="53" spans="1:5" x14ac:dyDescent="0.25">
      <c r="B53" s="1214"/>
    </row>
    <row r="54" spans="1:5" x14ac:dyDescent="0.25">
      <c r="B54" s="1214"/>
      <c r="C54" s="1191"/>
      <c r="D54" s="1191"/>
      <c r="E54" s="1191"/>
    </row>
    <row r="55" spans="1:5" x14ac:dyDescent="0.25">
      <c r="B55" s="1214"/>
    </row>
    <row r="56" spans="1:5" x14ac:dyDescent="0.25">
      <c r="B56" s="1214"/>
      <c r="C56" s="1191"/>
      <c r="D56" s="1191"/>
      <c r="E56" s="1191"/>
    </row>
    <row r="57" spans="1:5" x14ac:dyDescent="0.25">
      <c r="B57" s="1214"/>
    </row>
    <row r="58" spans="1:5" x14ac:dyDescent="0.25">
      <c r="B58" s="1214"/>
    </row>
    <row r="59" spans="1:5" x14ac:dyDescent="0.25">
      <c r="B59" s="1214"/>
    </row>
    <row r="60" spans="1:5" x14ac:dyDescent="0.25">
      <c r="B60" s="1214"/>
      <c r="C60" s="1191"/>
      <c r="D60" s="1191"/>
      <c r="E60" s="1191"/>
    </row>
    <row r="61" spans="1:5" x14ac:dyDescent="0.25">
      <c r="B61" s="1214"/>
      <c r="C61" s="1191"/>
      <c r="D61" s="1191"/>
      <c r="E61" s="1191"/>
    </row>
    <row r="62" spans="1:5" x14ac:dyDescent="0.25">
      <c r="B62" s="1214"/>
    </row>
    <row r="63" spans="1:5" x14ac:dyDescent="0.25">
      <c r="B63" s="1214"/>
    </row>
    <row r="64" spans="1:5" x14ac:dyDescent="0.25">
      <c r="B64" s="1214"/>
      <c r="C64" s="1191"/>
      <c r="D64" s="1191"/>
      <c r="E64" s="1191"/>
    </row>
    <row r="65" spans="1:5" x14ac:dyDescent="0.25">
      <c r="A65" s="1214"/>
      <c r="B65" s="1214"/>
      <c r="C65" s="1191"/>
      <c r="D65" s="1191"/>
      <c r="E65" s="1191"/>
    </row>
    <row r="66" spans="1:5" x14ac:dyDescent="0.25">
      <c r="A66" s="1214"/>
      <c r="B66" s="1214"/>
      <c r="C66" s="1191"/>
      <c r="D66" s="1191"/>
      <c r="E66" s="1191"/>
    </row>
    <row r="67" spans="1:5" x14ac:dyDescent="0.25">
      <c r="B67" s="1214"/>
    </row>
    <row r="68" spans="1:5" x14ac:dyDescent="0.25">
      <c r="B68" s="1214"/>
      <c r="C68" s="1191"/>
      <c r="D68" s="1191"/>
      <c r="E68" s="1191"/>
    </row>
    <row r="69" spans="1:5" x14ac:dyDescent="0.25">
      <c r="B69" s="1214"/>
      <c r="C69" s="1191"/>
      <c r="D69" s="1191"/>
      <c r="E69" s="1191"/>
    </row>
    <row r="70" spans="1:5" x14ac:dyDescent="0.25">
      <c r="B70" s="1214"/>
      <c r="C70" s="1191"/>
      <c r="D70" s="1191"/>
      <c r="E70" s="1191"/>
    </row>
    <row r="71" spans="1:5" x14ac:dyDescent="0.25">
      <c r="B71" s="1214"/>
    </row>
    <row r="72" spans="1:5" x14ac:dyDescent="0.25">
      <c r="B72" s="1214"/>
    </row>
    <row r="73" spans="1:5" x14ac:dyDescent="0.25">
      <c r="A73" s="1214"/>
      <c r="B73" s="1214"/>
      <c r="C73" s="1191"/>
      <c r="D73" s="1191"/>
      <c r="E73" s="1191"/>
    </row>
    <row r="74" spans="1:5" x14ac:dyDescent="0.25">
      <c r="B74" s="1214"/>
    </row>
    <row r="75" spans="1:5" x14ac:dyDescent="0.25">
      <c r="B75" s="1214"/>
      <c r="C75" s="1191"/>
      <c r="D75" s="1191"/>
      <c r="E75" s="1191"/>
    </row>
    <row r="76" spans="1:5" x14ac:dyDescent="0.25">
      <c r="B76" s="1214"/>
      <c r="C76" s="1191"/>
      <c r="D76" s="1191"/>
      <c r="E76" s="1191"/>
    </row>
    <row r="77" spans="1:5" x14ac:dyDescent="0.25">
      <c r="A77" s="1214"/>
      <c r="B77" s="1214"/>
      <c r="C77" s="1191"/>
      <c r="D77" s="1191"/>
      <c r="E77" s="1191"/>
    </row>
    <row r="78" spans="1:5" x14ac:dyDescent="0.25">
      <c r="A78" s="1214"/>
      <c r="B78" s="1214"/>
      <c r="C78" s="1191"/>
      <c r="D78" s="1191"/>
      <c r="E78" s="1191"/>
    </row>
    <row r="79" spans="1:5" x14ac:dyDescent="0.25">
      <c r="A79" s="1214"/>
      <c r="B79" s="1214"/>
      <c r="C79" s="1191"/>
      <c r="D79" s="1191"/>
      <c r="E79" s="1191"/>
    </row>
    <row r="80" spans="1:5" x14ac:dyDescent="0.25">
      <c r="A80" s="1214"/>
      <c r="B80" s="1214"/>
      <c r="C80" s="1191"/>
      <c r="D80" s="1191"/>
      <c r="E80" s="1191"/>
    </row>
    <row r="81" spans="1:5" x14ac:dyDescent="0.25">
      <c r="A81" s="1214"/>
      <c r="B81" s="1214"/>
      <c r="C81" s="1191"/>
      <c r="D81" s="1191"/>
      <c r="E81" s="1191"/>
    </row>
    <row r="82" spans="1:5" x14ac:dyDescent="0.25">
      <c r="A82" s="1214"/>
      <c r="B82" s="1214"/>
      <c r="C82" s="1191"/>
      <c r="D82" s="1191"/>
      <c r="E82" s="1191"/>
    </row>
    <row r="83" spans="1:5" x14ac:dyDescent="0.25">
      <c r="A83" s="1214"/>
      <c r="B83" s="1214"/>
      <c r="C83" s="1191"/>
      <c r="D83" s="1191"/>
      <c r="E83" s="1191"/>
    </row>
    <row r="84" spans="1:5" x14ac:dyDescent="0.25">
      <c r="B84" s="1214"/>
    </row>
    <row r="85" spans="1:5" x14ac:dyDescent="0.25">
      <c r="B85" s="1214"/>
      <c r="C85" s="1191"/>
      <c r="D85" s="1191"/>
      <c r="E85" s="1191"/>
    </row>
    <row r="86" spans="1:5" x14ac:dyDescent="0.25">
      <c r="A86" s="1214"/>
      <c r="B86" s="1214"/>
      <c r="C86" s="1191"/>
      <c r="D86" s="1191"/>
      <c r="E86" s="1191"/>
    </row>
    <row r="121" spans="1:6" x14ac:dyDescent="0.25">
      <c r="A121" s="1214"/>
      <c r="B121" s="1214"/>
      <c r="F121" s="1215"/>
    </row>
    <row r="122" spans="1:6" x14ac:dyDescent="0.25">
      <c r="A122" s="1214"/>
      <c r="B122" s="1214"/>
    </row>
    <row r="123" spans="1:6" x14ac:dyDescent="0.25">
      <c r="B123" s="1214"/>
    </row>
    <row r="126" spans="1:6" x14ac:dyDescent="0.25">
      <c r="A126" s="1214"/>
      <c r="B126" s="1214"/>
    </row>
    <row r="127" spans="1:6" x14ac:dyDescent="0.25">
      <c r="B127" s="1214"/>
    </row>
    <row r="129" spans="1:5" x14ac:dyDescent="0.25">
      <c r="A129" s="1214"/>
      <c r="B129" s="1214"/>
    </row>
    <row r="132" spans="1:5" x14ac:dyDescent="0.25">
      <c r="A132" s="1214"/>
      <c r="B132" s="1214"/>
    </row>
    <row r="133" spans="1:5" x14ac:dyDescent="0.25">
      <c r="A133" s="1214"/>
      <c r="B133" s="1214"/>
      <c r="C133" s="1191"/>
      <c r="D133" s="1191"/>
      <c r="E133" s="1191"/>
    </row>
    <row r="134" spans="1:5" x14ac:dyDescent="0.25">
      <c r="A134" s="1214"/>
      <c r="B134" s="1214"/>
    </row>
    <row r="135" spans="1:5" x14ac:dyDescent="0.25">
      <c r="A135" s="1214"/>
      <c r="B135" s="1214"/>
      <c r="C135" s="1191"/>
      <c r="D135" s="1191"/>
      <c r="E135" s="1191"/>
    </row>
    <row r="136" spans="1:5" x14ac:dyDescent="0.25">
      <c r="A136" s="1214"/>
      <c r="B136" s="1214"/>
      <c r="C136" s="1191"/>
      <c r="D136" s="1191"/>
      <c r="E136" s="1191"/>
    </row>
    <row r="137" spans="1:5" x14ac:dyDescent="0.25">
      <c r="A137" s="1214"/>
      <c r="B137" s="1214"/>
      <c r="C137" s="1191"/>
      <c r="D137" s="1191"/>
      <c r="E137" s="1191"/>
    </row>
    <row r="138" spans="1:5" x14ac:dyDescent="0.25">
      <c r="A138" s="1214"/>
      <c r="B138" s="1214"/>
      <c r="C138" s="1191"/>
      <c r="D138" s="1191"/>
      <c r="E138" s="1191"/>
    </row>
    <row r="139" spans="1:5" x14ac:dyDescent="0.25">
      <c r="A139" s="1214"/>
      <c r="B139" s="1214"/>
      <c r="C139" s="1191"/>
      <c r="D139" s="1191"/>
      <c r="E139" s="1191"/>
    </row>
    <row r="140" spans="1:5" x14ac:dyDescent="0.25">
      <c r="B140" s="1214"/>
    </row>
    <row r="141" spans="1:5" x14ac:dyDescent="0.25">
      <c r="B141" s="1214"/>
      <c r="C141" s="1191"/>
      <c r="D141" s="1191"/>
      <c r="E141" s="1191"/>
    </row>
    <row r="142" spans="1:5" x14ac:dyDescent="0.25">
      <c r="B142" s="1214"/>
      <c r="C142" s="1191"/>
      <c r="D142" s="1191"/>
      <c r="E142" s="1191"/>
    </row>
    <row r="143" spans="1:5" x14ac:dyDescent="0.25">
      <c r="B143" s="1214"/>
      <c r="C143" s="1191"/>
      <c r="D143" s="1191"/>
      <c r="E143" s="1191"/>
    </row>
    <row r="144" spans="1:5" x14ac:dyDescent="0.25">
      <c r="B144" s="1214"/>
      <c r="C144" s="1191"/>
      <c r="D144" s="1191"/>
      <c r="E144" s="1191"/>
    </row>
    <row r="145" spans="1:5" x14ac:dyDescent="0.25">
      <c r="A145" s="1214"/>
      <c r="B145" s="1214"/>
      <c r="C145" s="1191"/>
      <c r="D145" s="1191"/>
      <c r="E145" s="1191"/>
    </row>
    <row r="146" spans="1:5" x14ac:dyDescent="0.25">
      <c r="A146" s="1214"/>
      <c r="B146" s="1214"/>
      <c r="C146" s="1191"/>
      <c r="D146" s="1191"/>
      <c r="E146" s="1191"/>
    </row>
    <row r="147" spans="1:5" x14ac:dyDescent="0.25">
      <c r="A147" s="1214"/>
      <c r="B147" s="1214"/>
      <c r="C147" s="1191"/>
      <c r="D147" s="1191"/>
      <c r="E147" s="1191"/>
    </row>
    <row r="148" spans="1:5" x14ac:dyDescent="0.25">
      <c r="A148" s="1214"/>
      <c r="B148" s="1214"/>
      <c r="C148" s="1191"/>
      <c r="D148" s="1191"/>
      <c r="E148" s="1191"/>
    </row>
    <row r="149" spans="1:5" x14ac:dyDescent="0.25">
      <c r="B149" s="1214"/>
    </row>
    <row r="150" spans="1:5" x14ac:dyDescent="0.25">
      <c r="B150" s="1214"/>
      <c r="C150" s="1191"/>
      <c r="D150" s="1191"/>
      <c r="E150" s="1191"/>
    </row>
    <row r="151" spans="1:5" x14ac:dyDescent="0.25">
      <c r="A151" s="1214"/>
      <c r="B151" s="1214"/>
      <c r="C151" s="1191"/>
      <c r="D151" s="1191"/>
      <c r="E151" s="1191"/>
    </row>
    <row r="152" spans="1:5" x14ac:dyDescent="0.25">
      <c r="A152" s="1214"/>
      <c r="B152" s="1214"/>
      <c r="E152" s="1191"/>
    </row>
    <row r="153" spans="1:5" x14ac:dyDescent="0.25">
      <c r="A153" s="1214"/>
      <c r="B153" s="1214"/>
      <c r="E153" s="1191"/>
    </row>
    <row r="154" spans="1:5" x14ac:dyDescent="0.25">
      <c r="A154" s="1214"/>
      <c r="B154" s="1214"/>
      <c r="E154" s="1191"/>
    </row>
    <row r="155" spans="1:5" x14ac:dyDescent="0.25">
      <c r="A155" s="1214"/>
      <c r="B155" s="1214"/>
    </row>
    <row r="156" spans="1:5" x14ac:dyDescent="0.25">
      <c r="A156" s="1214"/>
      <c r="B156" s="1214"/>
      <c r="C156" s="1191"/>
      <c r="D156" s="1191"/>
      <c r="E156" s="1191"/>
    </row>
    <row r="157" spans="1:5" x14ac:dyDescent="0.25">
      <c r="A157" s="1214"/>
      <c r="B157" s="1214"/>
    </row>
    <row r="158" spans="1:5" x14ac:dyDescent="0.25">
      <c r="A158" s="1214"/>
      <c r="B158" s="1214"/>
    </row>
    <row r="159" spans="1:5" x14ac:dyDescent="0.25">
      <c r="A159" s="1214"/>
      <c r="B159" s="1214"/>
    </row>
    <row r="160" spans="1:5" x14ac:dyDescent="0.25">
      <c r="A160" s="1214"/>
      <c r="B160" s="1214"/>
      <c r="C160" s="1191"/>
      <c r="D160" s="1191"/>
      <c r="E160" s="1191"/>
    </row>
    <row r="161" spans="1:2" x14ac:dyDescent="0.25">
      <c r="A161" s="1214"/>
      <c r="B161" s="1214"/>
    </row>
  </sheetData>
  <mergeCells count="8">
    <mergeCell ref="A2:B2"/>
    <mergeCell ref="A3:F3"/>
    <mergeCell ref="A4:F4"/>
    <mergeCell ref="A6:A7"/>
    <mergeCell ref="B6:B7"/>
    <mergeCell ref="C6:D6"/>
    <mergeCell ref="E6:E7"/>
    <mergeCell ref="F6:F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workbookViewId="0"/>
  </sheetViews>
  <sheetFormatPr defaultColWidth="10.88671875" defaultRowHeight="15" x14ac:dyDescent="0.25"/>
  <cols>
    <col min="1" max="1" width="59.88671875" style="1216" customWidth="1"/>
    <col min="2" max="5" width="12.6640625" style="1216" customWidth="1"/>
    <col min="6" max="256" width="10.88671875" style="1216"/>
    <col min="257" max="257" width="55.5546875" style="1216" customWidth="1"/>
    <col min="258" max="258" width="10.33203125" style="1216" customWidth="1"/>
    <col min="259" max="259" width="11" style="1216" bestFit="1" customWidth="1"/>
    <col min="260" max="260" width="12.33203125" style="1216" customWidth="1"/>
    <col min="261" max="261" width="10.21875" style="1216" customWidth="1"/>
    <col min="262" max="512" width="10.88671875" style="1216"/>
    <col min="513" max="513" width="55.5546875" style="1216" customWidth="1"/>
    <col min="514" max="514" width="10.33203125" style="1216" customWidth="1"/>
    <col min="515" max="515" width="11" style="1216" bestFit="1" customWidth="1"/>
    <col min="516" max="516" width="12.33203125" style="1216" customWidth="1"/>
    <col min="517" max="517" width="10.21875" style="1216" customWidth="1"/>
    <col min="518" max="768" width="10.88671875" style="1216"/>
    <col min="769" max="769" width="55.5546875" style="1216" customWidth="1"/>
    <col min="770" max="770" width="10.33203125" style="1216" customWidth="1"/>
    <col min="771" max="771" width="11" style="1216" bestFit="1" customWidth="1"/>
    <col min="772" max="772" width="12.33203125" style="1216" customWidth="1"/>
    <col min="773" max="773" width="10.21875" style="1216" customWidth="1"/>
    <col min="774" max="1024" width="10.88671875" style="1216"/>
    <col min="1025" max="1025" width="55.5546875" style="1216" customWidth="1"/>
    <col min="1026" max="1026" width="10.33203125" style="1216" customWidth="1"/>
    <col min="1027" max="1027" width="11" style="1216" bestFit="1" customWidth="1"/>
    <col min="1028" max="1028" width="12.33203125" style="1216" customWidth="1"/>
    <col min="1029" max="1029" width="10.21875" style="1216" customWidth="1"/>
    <col min="1030" max="1280" width="10.88671875" style="1216"/>
    <col min="1281" max="1281" width="55.5546875" style="1216" customWidth="1"/>
    <col min="1282" max="1282" width="10.33203125" style="1216" customWidth="1"/>
    <col min="1283" max="1283" width="11" style="1216" bestFit="1" customWidth="1"/>
    <col min="1284" max="1284" width="12.33203125" style="1216" customWidth="1"/>
    <col min="1285" max="1285" width="10.21875" style="1216" customWidth="1"/>
    <col min="1286" max="1536" width="10.88671875" style="1216"/>
    <col min="1537" max="1537" width="55.5546875" style="1216" customWidth="1"/>
    <col min="1538" max="1538" width="10.33203125" style="1216" customWidth="1"/>
    <col min="1539" max="1539" width="11" style="1216" bestFit="1" customWidth="1"/>
    <col min="1540" max="1540" width="12.33203125" style="1216" customWidth="1"/>
    <col min="1541" max="1541" width="10.21875" style="1216" customWidth="1"/>
    <col min="1542" max="1792" width="10.88671875" style="1216"/>
    <col min="1793" max="1793" width="55.5546875" style="1216" customWidth="1"/>
    <col min="1794" max="1794" width="10.33203125" style="1216" customWidth="1"/>
    <col min="1795" max="1795" width="11" style="1216" bestFit="1" customWidth="1"/>
    <col min="1796" max="1796" width="12.33203125" style="1216" customWidth="1"/>
    <col min="1797" max="1797" width="10.21875" style="1216" customWidth="1"/>
    <col min="1798" max="2048" width="10.88671875" style="1216"/>
    <col min="2049" max="2049" width="55.5546875" style="1216" customWidth="1"/>
    <col min="2050" max="2050" width="10.33203125" style="1216" customWidth="1"/>
    <col min="2051" max="2051" width="11" style="1216" bestFit="1" customWidth="1"/>
    <col min="2052" max="2052" width="12.33203125" style="1216" customWidth="1"/>
    <col min="2053" max="2053" width="10.21875" style="1216" customWidth="1"/>
    <col min="2054" max="2304" width="10.88671875" style="1216"/>
    <col min="2305" max="2305" width="55.5546875" style="1216" customWidth="1"/>
    <col min="2306" max="2306" width="10.33203125" style="1216" customWidth="1"/>
    <col min="2307" max="2307" width="11" style="1216" bestFit="1" customWidth="1"/>
    <col min="2308" max="2308" width="12.33203125" style="1216" customWidth="1"/>
    <col min="2309" max="2309" width="10.21875" style="1216" customWidth="1"/>
    <col min="2310" max="2560" width="10.88671875" style="1216"/>
    <col min="2561" max="2561" width="55.5546875" style="1216" customWidth="1"/>
    <col min="2562" max="2562" width="10.33203125" style="1216" customWidth="1"/>
    <col min="2563" max="2563" width="11" style="1216" bestFit="1" customWidth="1"/>
    <col min="2564" max="2564" width="12.33203125" style="1216" customWidth="1"/>
    <col min="2565" max="2565" width="10.21875" style="1216" customWidth="1"/>
    <col min="2566" max="2816" width="10.88671875" style="1216"/>
    <col min="2817" max="2817" width="55.5546875" style="1216" customWidth="1"/>
    <col min="2818" max="2818" width="10.33203125" style="1216" customWidth="1"/>
    <col min="2819" max="2819" width="11" style="1216" bestFit="1" customWidth="1"/>
    <col min="2820" max="2820" width="12.33203125" style="1216" customWidth="1"/>
    <col min="2821" max="2821" width="10.21875" style="1216" customWidth="1"/>
    <col min="2822" max="3072" width="10.88671875" style="1216"/>
    <col min="3073" max="3073" width="55.5546875" style="1216" customWidth="1"/>
    <col min="3074" max="3074" width="10.33203125" style="1216" customWidth="1"/>
    <col min="3075" max="3075" width="11" style="1216" bestFit="1" customWidth="1"/>
    <col min="3076" max="3076" width="12.33203125" style="1216" customWidth="1"/>
    <col min="3077" max="3077" width="10.21875" style="1216" customWidth="1"/>
    <col min="3078" max="3328" width="10.88671875" style="1216"/>
    <col min="3329" max="3329" width="55.5546875" style="1216" customWidth="1"/>
    <col min="3330" max="3330" width="10.33203125" style="1216" customWidth="1"/>
    <col min="3331" max="3331" width="11" style="1216" bestFit="1" customWidth="1"/>
    <col min="3332" max="3332" width="12.33203125" style="1216" customWidth="1"/>
    <col min="3333" max="3333" width="10.21875" style="1216" customWidth="1"/>
    <col min="3334" max="3584" width="10.88671875" style="1216"/>
    <col min="3585" max="3585" width="55.5546875" style="1216" customWidth="1"/>
    <col min="3586" max="3586" width="10.33203125" style="1216" customWidth="1"/>
    <col min="3587" max="3587" width="11" style="1216" bestFit="1" customWidth="1"/>
    <col min="3588" max="3588" width="12.33203125" style="1216" customWidth="1"/>
    <col min="3589" max="3589" width="10.21875" style="1216" customWidth="1"/>
    <col min="3590" max="3840" width="10.88671875" style="1216"/>
    <col min="3841" max="3841" width="55.5546875" style="1216" customWidth="1"/>
    <col min="3842" max="3842" width="10.33203125" style="1216" customWidth="1"/>
    <col min="3843" max="3843" width="11" style="1216" bestFit="1" customWidth="1"/>
    <col min="3844" max="3844" width="12.33203125" style="1216" customWidth="1"/>
    <col min="3845" max="3845" width="10.21875" style="1216" customWidth="1"/>
    <col min="3846" max="4096" width="10.88671875" style="1216"/>
    <col min="4097" max="4097" width="55.5546875" style="1216" customWidth="1"/>
    <col min="4098" max="4098" width="10.33203125" style="1216" customWidth="1"/>
    <col min="4099" max="4099" width="11" style="1216" bestFit="1" customWidth="1"/>
    <col min="4100" max="4100" width="12.33203125" style="1216" customWidth="1"/>
    <col min="4101" max="4101" width="10.21875" style="1216" customWidth="1"/>
    <col min="4102" max="4352" width="10.88671875" style="1216"/>
    <col min="4353" max="4353" width="55.5546875" style="1216" customWidth="1"/>
    <col min="4354" max="4354" width="10.33203125" style="1216" customWidth="1"/>
    <col min="4355" max="4355" width="11" style="1216" bestFit="1" customWidth="1"/>
    <col min="4356" max="4356" width="12.33203125" style="1216" customWidth="1"/>
    <col min="4357" max="4357" width="10.21875" style="1216" customWidth="1"/>
    <col min="4358" max="4608" width="10.88671875" style="1216"/>
    <col min="4609" max="4609" width="55.5546875" style="1216" customWidth="1"/>
    <col min="4610" max="4610" width="10.33203125" style="1216" customWidth="1"/>
    <col min="4611" max="4611" width="11" style="1216" bestFit="1" customWidth="1"/>
    <col min="4612" max="4612" width="12.33203125" style="1216" customWidth="1"/>
    <col min="4613" max="4613" width="10.21875" style="1216" customWidth="1"/>
    <col min="4614" max="4864" width="10.88671875" style="1216"/>
    <col min="4865" max="4865" width="55.5546875" style="1216" customWidth="1"/>
    <col min="4866" max="4866" width="10.33203125" style="1216" customWidth="1"/>
    <col min="4867" max="4867" width="11" style="1216" bestFit="1" customWidth="1"/>
    <col min="4868" max="4868" width="12.33203125" style="1216" customWidth="1"/>
    <col min="4869" max="4869" width="10.21875" style="1216" customWidth="1"/>
    <col min="4870" max="5120" width="10.88671875" style="1216"/>
    <col min="5121" max="5121" width="55.5546875" style="1216" customWidth="1"/>
    <col min="5122" max="5122" width="10.33203125" style="1216" customWidth="1"/>
    <col min="5123" max="5123" width="11" style="1216" bestFit="1" customWidth="1"/>
    <col min="5124" max="5124" width="12.33203125" style="1216" customWidth="1"/>
    <col min="5125" max="5125" width="10.21875" style="1216" customWidth="1"/>
    <col min="5126" max="5376" width="10.88671875" style="1216"/>
    <col min="5377" max="5377" width="55.5546875" style="1216" customWidth="1"/>
    <col min="5378" max="5378" width="10.33203125" style="1216" customWidth="1"/>
    <col min="5379" max="5379" width="11" style="1216" bestFit="1" customWidth="1"/>
    <col min="5380" max="5380" width="12.33203125" style="1216" customWidth="1"/>
    <col min="5381" max="5381" width="10.21875" style="1216" customWidth="1"/>
    <col min="5382" max="5632" width="10.88671875" style="1216"/>
    <col min="5633" max="5633" width="55.5546875" style="1216" customWidth="1"/>
    <col min="5634" max="5634" width="10.33203125" style="1216" customWidth="1"/>
    <col min="5635" max="5635" width="11" style="1216" bestFit="1" customWidth="1"/>
    <col min="5636" max="5636" width="12.33203125" style="1216" customWidth="1"/>
    <col min="5637" max="5637" width="10.21875" style="1216" customWidth="1"/>
    <col min="5638" max="5888" width="10.88671875" style="1216"/>
    <col min="5889" max="5889" width="55.5546875" style="1216" customWidth="1"/>
    <col min="5890" max="5890" width="10.33203125" style="1216" customWidth="1"/>
    <col min="5891" max="5891" width="11" style="1216" bestFit="1" customWidth="1"/>
    <col min="5892" max="5892" width="12.33203125" style="1216" customWidth="1"/>
    <col min="5893" max="5893" width="10.21875" style="1216" customWidth="1"/>
    <col min="5894" max="6144" width="10.88671875" style="1216"/>
    <col min="6145" max="6145" width="55.5546875" style="1216" customWidth="1"/>
    <col min="6146" max="6146" width="10.33203125" style="1216" customWidth="1"/>
    <col min="6147" max="6147" width="11" style="1216" bestFit="1" customWidth="1"/>
    <col min="6148" max="6148" width="12.33203125" style="1216" customWidth="1"/>
    <col min="6149" max="6149" width="10.21875" style="1216" customWidth="1"/>
    <col min="6150" max="6400" width="10.88671875" style="1216"/>
    <col min="6401" max="6401" width="55.5546875" style="1216" customWidth="1"/>
    <col min="6402" max="6402" width="10.33203125" style="1216" customWidth="1"/>
    <col min="6403" max="6403" width="11" style="1216" bestFit="1" customWidth="1"/>
    <col min="6404" max="6404" width="12.33203125" style="1216" customWidth="1"/>
    <col min="6405" max="6405" width="10.21875" style="1216" customWidth="1"/>
    <col min="6406" max="6656" width="10.88671875" style="1216"/>
    <col min="6657" max="6657" width="55.5546875" style="1216" customWidth="1"/>
    <col min="6658" max="6658" width="10.33203125" style="1216" customWidth="1"/>
    <col min="6659" max="6659" width="11" style="1216" bestFit="1" customWidth="1"/>
    <col min="6660" max="6660" width="12.33203125" style="1216" customWidth="1"/>
    <col min="6661" max="6661" width="10.21875" style="1216" customWidth="1"/>
    <col min="6662" max="6912" width="10.88671875" style="1216"/>
    <col min="6913" max="6913" width="55.5546875" style="1216" customWidth="1"/>
    <col min="6914" max="6914" width="10.33203125" style="1216" customWidth="1"/>
    <col min="6915" max="6915" width="11" style="1216" bestFit="1" customWidth="1"/>
    <col min="6916" max="6916" width="12.33203125" style="1216" customWidth="1"/>
    <col min="6917" max="6917" width="10.21875" style="1216" customWidth="1"/>
    <col min="6918" max="7168" width="10.88671875" style="1216"/>
    <col min="7169" max="7169" width="55.5546875" style="1216" customWidth="1"/>
    <col min="7170" max="7170" width="10.33203125" style="1216" customWidth="1"/>
    <col min="7171" max="7171" width="11" style="1216" bestFit="1" customWidth="1"/>
    <col min="7172" max="7172" width="12.33203125" style="1216" customWidth="1"/>
    <col min="7173" max="7173" width="10.21875" style="1216" customWidth="1"/>
    <col min="7174" max="7424" width="10.88671875" style="1216"/>
    <col min="7425" max="7425" width="55.5546875" style="1216" customWidth="1"/>
    <col min="7426" max="7426" width="10.33203125" style="1216" customWidth="1"/>
    <col min="7427" max="7427" width="11" style="1216" bestFit="1" customWidth="1"/>
    <col min="7428" max="7428" width="12.33203125" style="1216" customWidth="1"/>
    <col min="7429" max="7429" width="10.21875" style="1216" customWidth="1"/>
    <col min="7430" max="7680" width="10.88671875" style="1216"/>
    <col min="7681" max="7681" width="55.5546875" style="1216" customWidth="1"/>
    <col min="7682" max="7682" width="10.33203125" style="1216" customWidth="1"/>
    <col min="7683" max="7683" width="11" style="1216" bestFit="1" customWidth="1"/>
    <col min="7684" max="7684" width="12.33203125" style="1216" customWidth="1"/>
    <col min="7685" max="7685" width="10.21875" style="1216" customWidth="1"/>
    <col min="7686" max="7936" width="10.88671875" style="1216"/>
    <col min="7937" max="7937" width="55.5546875" style="1216" customWidth="1"/>
    <col min="7938" max="7938" width="10.33203125" style="1216" customWidth="1"/>
    <col min="7939" max="7939" width="11" style="1216" bestFit="1" customWidth="1"/>
    <col min="7940" max="7940" width="12.33203125" style="1216" customWidth="1"/>
    <col min="7941" max="7941" width="10.21875" style="1216" customWidth="1"/>
    <col min="7942" max="8192" width="10.88671875" style="1216"/>
    <col min="8193" max="8193" width="55.5546875" style="1216" customWidth="1"/>
    <col min="8194" max="8194" width="10.33203125" style="1216" customWidth="1"/>
    <col min="8195" max="8195" width="11" style="1216" bestFit="1" customWidth="1"/>
    <col min="8196" max="8196" width="12.33203125" style="1216" customWidth="1"/>
    <col min="8197" max="8197" width="10.21875" style="1216" customWidth="1"/>
    <col min="8198" max="8448" width="10.88671875" style="1216"/>
    <col min="8449" max="8449" width="55.5546875" style="1216" customWidth="1"/>
    <col min="8450" max="8450" width="10.33203125" style="1216" customWidth="1"/>
    <col min="8451" max="8451" width="11" style="1216" bestFit="1" customWidth="1"/>
    <col min="8452" max="8452" width="12.33203125" style="1216" customWidth="1"/>
    <col min="8453" max="8453" width="10.21875" style="1216" customWidth="1"/>
    <col min="8454" max="8704" width="10.88671875" style="1216"/>
    <col min="8705" max="8705" width="55.5546875" style="1216" customWidth="1"/>
    <col min="8706" max="8706" width="10.33203125" style="1216" customWidth="1"/>
    <col min="8707" max="8707" width="11" style="1216" bestFit="1" customWidth="1"/>
    <col min="8708" max="8708" width="12.33203125" style="1216" customWidth="1"/>
    <col min="8709" max="8709" width="10.21875" style="1216" customWidth="1"/>
    <col min="8710" max="8960" width="10.88671875" style="1216"/>
    <col min="8961" max="8961" width="55.5546875" style="1216" customWidth="1"/>
    <col min="8962" max="8962" width="10.33203125" style="1216" customWidth="1"/>
    <col min="8963" max="8963" width="11" style="1216" bestFit="1" customWidth="1"/>
    <col min="8964" max="8964" width="12.33203125" style="1216" customWidth="1"/>
    <col min="8965" max="8965" width="10.21875" style="1216" customWidth="1"/>
    <col min="8966" max="9216" width="10.88671875" style="1216"/>
    <col min="9217" max="9217" width="55.5546875" style="1216" customWidth="1"/>
    <col min="9218" max="9218" width="10.33203125" style="1216" customWidth="1"/>
    <col min="9219" max="9219" width="11" style="1216" bestFit="1" customWidth="1"/>
    <col min="9220" max="9220" width="12.33203125" style="1216" customWidth="1"/>
    <col min="9221" max="9221" width="10.21875" style="1216" customWidth="1"/>
    <col min="9222" max="9472" width="10.88671875" style="1216"/>
    <col min="9473" max="9473" width="55.5546875" style="1216" customWidth="1"/>
    <col min="9474" max="9474" width="10.33203125" style="1216" customWidth="1"/>
    <col min="9475" max="9475" width="11" style="1216" bestFit="1" customWidth="1"/>
    <col min="9476" max="9476" width="12.33203125" style="1216" customWidth="1"/>
    <col min="9477" max="9477" width="10.21875" style="1216" customWidth="1"/>
    <col min="9478" max="9728" width="10.88671875" style="1216"/>
    <col min="9729" max="9729" width="55.5546875" style="1216" customWidth="1"/>
    <col min="9730" max="9730" width="10.33203125" style="1216" customWidth="1"/>
    <col min="9731" max="9731" width="11" style="1216" bestFit="1" customWidth="1"/>
    <col min="9732" max="9732" width="12.33203125" style="1216" customWidth="1"/>
    <col min="9733" max="9733" width="10.21875" style="1216" customWidth="1"/>
    <col min="9734" max="9984" width="10.88671875" style="1216"/>
    <col min="9985" max="9985" width="55.5546875" style="1216" customWidth="1"/>
    <col min="9986" max="9986" width="10.33203125" style="1216" customWidth="1"/>
    <col min="9987" max="9987" width="11" style="1216" bestFit="1" customWidth="1"/>
    <col min="9988" max="9988" width="12.33203125" style="1216" customWidth="1"/>
    <col min="9989" max="9989" width="10.21875" style="1216" customWidth="1"/>
    <col min="9990" max="10240" width="10.88671875" style="1216"/>
    <col min="10241" max="10241" width="55.5546875" style="1216" customWidth="1"/>
    <col min="10242" max="10242" width="10.33203125" style="1216" customWidth="1"/>
    <col min="10243" max="10243" width="11" style="1216" bestFit="1" customWidth="1"/>
    <col min="10244" max="10244" width="12.33203125" style="1216" customWidth="1"/>
    <col min="10245" max="10245" width="10.21875" style="1216" customWidth="1"/>
    <col min="10246" max="10496" width="10.88671875" style="1216"/>
    <col min="10497" max="10497" width="55.5546875" style="1216" customWidth="1"/>
    <col min="10498" max="10498" width="10.33203125" style="1216" customWidth="1"/>
    <col min="10499" max="10499" width="11" style="1216" bestFit="1" customWidth="1"/>
    <col min="10500" max="10500" width="12.33203125" style="1216" customWidth="1"/>
    <col min="10501" max="10501" width="10.21875" style="1216" customWidth="1"/>
    <col min="10502" max="10752" width="10.88671875" style="1216"/>
    <col min="10753" max="10753" width="55.5546875" style="1216" customWidth="1"/>
    <col min="10754" max="10754" width="10.33203125" style="1216" customWidth="1"/>
    <col min="10755" max="10755" width="11" style="1216" bestFit="1" customWidth="1"/>
    <col min="10756" max="10756" width="12.33203125" style="1216" customWidth="1"/>
    <col min="10757" max="10757" width="10.21875" style="1216" customWidth="1"/>
    <col min="10758" max="11008" width="10.88671875" style="1216"/>
    <col min="11009" max="11009" width="55.5546875" style="1216" customWidth="1"/>
    <col min="11010" max="11010" width="10.33203125" style="1216" customWidth="1"/>
    <col min="11011" max="11011" width="11" style="1216" bestFit="1" customWidth="1"/>
    <col min="11012" max="11012" width="12.33203125" style="1216" customWidth="1"/>
    <col min="11013" max="11013" width="10.21875" style="1216" customWidth="1"/>
    <col min="11014" max="11264" width="10.88671875" style="1216"/>
    <col min="11265" max="11265" width="55.5546875" style="1216" customWidth="1"/>
    <col min="11266" max="11266" width="10.33203125" style="1216" customWidth="1"/>
    <col min="11267" max="11267" width="11" style="1216" bestFit="1" customWidth="1"/>
    <col min="11268" max="11268" width="12.33203125" style="1216" customWidth="1"/>
    <col min="11269" max="11269" width="10.21875" style="1216" customWidth="1"/>
    <col min="11270" max="11520" width="10.88671875" style="1216"/>
    <col min="11521" max="11521" width="55.5546875" style="1216" customWidth="1"/>
    <col min="11522" max="11522" width="10.33203125" style="1216" customWidth="1"/>
    <col min="11523" max="11523" width="11" style="1216" bestFit="1" customWidth="1"/>
    <col min="11524" max="11524" width="12.33203125" style="1216" customWidth="1"/>
    <col min="11525" max="11525" width="10.21875" style="1216" customWidth="1"/>
    <col min="11526" max="11776" width="10.88671875" style="1216"/>
    <col min="11777" max="11777" width="55.5546875" style="1216" customWidth="1"/>
    <col min="11778" max="11778" width="10.33203125" style="1216" customWidth="1"/>
    <col min="11779" max="11779" width="11" style="1216" bestFit="1" customWidth="1"/>
    <col min="11780" max="11780" width="12.33203125" style="1216" customWidth="1"/>
    <col min="11781" max="11781" width="10.21875" style="1216" customWidth="1"/>
    <col min="11782" max="12032" width="10.88671875" style="1216"/>
    <col min="12033" max="12033" width="55.5546875" style="1216" customWidth="1"/>
    <col min="12034" max="12034" width="10.33203125" style="1216" customWidth="1"/>
    <col min="12035" max="12035" width="11" style="1216" bestFit="1" customWidth="1"/>
    <col min="12036" max="12036" width="12.33203125" style="1216" customWidth="1"/>
    <col min="12037" max="12037" width="10.21875" style="1216" customWidth="1"/>
    <col min="12038" max="12288" width="10.88671875" style="1216"/>
    <col min="12289" max="12289" width="55.5546875" style="1216" customWidth="1"/>
    <col min="12290" max="12290" width="10.33203125" style="1216" customWidth="1"/>
    <col min="12291" max="12291" width="11" style="1216" bestFit="1" customWidth="1"/>
    <col min="12292" max="12292" width="12.33203125" style="1216" customWidth="1"/>
    <col min="12293" max="12293" width="10.21875" style="1216" customWidth="1"/>
    <col min="12294" max="12544" width="10.88671875" style="1216"/>
    <col min="12545" max="12545" width="55.5546875" style="1216" customWidth="1"/>
    <col min="12546" max="12546" width="10.33203125" style="1216" customWidth="1"/>
    <col min="12547" max="12547" width="11" style="1216" bestFit="1" customWidth="1"/>
    <col min="12548" max="12548" width="12.33203125" style="1216" customWidth="1"/>
    <col min="12549" max="12549" width="10.21875" style="1216" customWidth="1"/>
    <col min="12550" max="12800" width="10.88671875" style="1216"/>
    <col min="12801" max="12801" width="55.5546875" style="1216" customWidth="1"/>
    <col min="12802" max="12802" width="10.33203125" style="1216" customWidth="1"/>
    <col min="12803" max="12803" width="11" style="1216" bestFit="1" customWidth="1"/>
    <col min="12804" max="12804" width="12.33203125" style="1216" customWidth="1"/>
    <col min="12805" max="12805" width="10.21875" style="1216" customWidth="1"/>
    <col min="12806" max="13056" width="10.88671875" style="1216"/>
    <col min="13057" max="13057" width="55.5546875" style="1216" customWidth="1"/>
    <col min="13058" max="13058" width="10.33203125" style="1216" customWidth="1"/>
    <col min="13059" max="13059" width="11" style="1216" bestFit="1" customWidth="1"/>
    <col min="13060" max="13060" width="12.33203125" style="1216" customWidth="1"/>
    <col min="13061" max="13061" width="10.21875" style="1216" customWidth="1"/>
    <col min="13062" max="13312" width="10.88671875" style="1216"/>
    <col min="13313" max="13313" width="55.5546875" style="1216" customWidth="1"/>
    <col min="13314" max="13314" width="10.33203125" style="1216" customWidth="1"/>
    <col min="13315" max="13315" width="11" style="1216" bestFit="1" customWidth="1"/>
    <col min="13316" max="13316" width="12.33203125" style="1216" customWidth="1"/>
    <col min="13317" max="13317" width="10.21875" style="1216" customWidth="1"/>
    <col min="13318" max="13568" width="10.88671875" style="1216"/>
    <col min="13569" max="13569" width="55.5546875" style="1216" customWidth="1"/>
    <col min="13570" max="13570" width="10.33203125" style="1216" customWidth="1"/>
    <col min="13571" max="13571" width="11" style="1216" bestFit="1" customWidth="1"/>
    <col min="13572" max="13572" width="12.33203125" style="1216" customWidth="1"/>
    <col min="13573" max="13573" width="10.21875" style="1216" customWidth="1"/>
    <col min="13574" max="13824" width="10.88671875" style="1216"/>
    <col min="13825" max="13825" width="55.5546875" style="1216" customWidth="1"/>
    <col min="13826" max="13826" width="10.33203125" style="1216" customWidth="1"/>
    <col min="13827" max="13827" width="11" style="1216" bestFit="1" customWidth="1"/>
    <col min="13828" max="13828" width="12.33203125" style="1216" customWidth="1"/>
    <col min="13829" max="13829" width="10.21875" style="1216" customWidth="1"/>
    <col min="13830" max="14080" width="10.88671875" style="1216"/>
    <col min="14081" max="14081" width="55.5546875" style="1216" customWidth="1"/>
    <col min="14082" max="14082" width="10.33203125" style="1216" customWidth="1"/>
    <col min="14083" max="14083" width="11" style="1216" bestFit="1" customWidth="1"/>
    <col min="14084" max="14084" width="12.33203125" style="1216" customWidth="1"/>
    <col min="14085" max="14085" width="10.21875" style="1216" customWidth="1"/>
    <col min="14086" max="14336" width="10.88671875" style="1216"/>
    <col min="14337" max="14337" width="55.5546875" style="1216" customWidth="1"/>
    <col min="14338" max="14338" width="10.33203125" style="1216" customWidth="1"/>
    <col min="14339" max="14339" width="11" style="1216" bestFit="1" customWidth="1"/>
    <col min="14340" max="14340" width="12.33203125" style="1216" customWidth="1"/>
    <col min="14341" max="14341" width="10.21875" style="1216" customWidth="1"/>
    <col min="14342" max="14592" width="10.88671875" style="1216"/>
    <col min="14593" max="14593" width="55.5546875" style="1216" customWidth="1"/>
    <col min="14594" max="14594" width="10.33203125" style="1216" customWidth="1"/>
    <col min="14595" max="14595" width="11" style="1216" bestFit="1" customWidth="1"/>
    <col min="14596" max="14596" width="12.33203125" style="1216" customWidth="1"/>
    <col min="14597" max="14597" width="10.21875" style="1216" customWidth="1"/>
    <col min="14598" max="14848" width="10.88671875" style="1216"/>
    <col min="14849" max="14849" width="55.5546875" style="1216" customWidth="1"/>
    <col min="14850" max="14850" width="10.33203125" style="1216" customWidth="1"/>
    <col min="14851" max="14851" width="11" style="1216" bestFit="1" customWidth="1"/>
    <col min="14852" max="14852" width="12.33203125" style="1216" customWidth="1"/>
    <col min="14853" max="14853" width="10.21875" style="1216" customWidth="1"/>
    <col min="14854" max="15104" width="10.88671875" style="1216"/>
    <col min="15105" max="15105" width="55.5546875" style="1216" customWidth="1"/>
    <col min="15106" max="15106" width="10.33203125" style="1216" customWidth="1"/>
    <col min="15107" max="15107" width="11" style="1216" bestFit="1" customWidth="1"/>
    <col min="15108" max="15108" width="12.33203125" style="1216" customWidth="1"/>
    <col min="15109" max="15109" width="10.21875" style="1216" customWidth="1"/>
    <col min="15110" max="15360" width="10.88671875" style="1216"/>
    <col min="15361" max="15361" width="55.5546875" style="1216" customWidth="1"/>
    <col min="15362" max="15362" width="10.33203125" style="1216" customWidth="1"/>
    <col min="15363" max="15363" width="11" style="1216" bestFit="1" customWidth="1"/>
    <col min="15364" max="15364" width="12.33203125" style="1216" customWidth="1"/>
    <col min="15365" max="15365" width="10.21875" style="1216" customWidth="1"/>
    <col min="15366" max="15616" width="10.88671875" style="1216"/>
    <col min="15617" max="15617" width="55.5546875" style="1216" customWidth="1"/>
    <col min="15618" max="15618" width="10.33203125" style="1216" customWidth="1"/>
    <col min="15619" max="15619" width="11" style="1216" bestFit="1" customWidth="1"/>
    <col min="15620" max="15620" width="12.33203125" style="1216" customWidth="1"/>
    <col min="15621" max="15621" width="10.21875" style="1216" customWidth="1"/>
    <col min="15622" max="15872" width="10.88671875" style="1216"/>
    <col min="15873" max="15873" width="55.5546875" style="1216" customWidth="1"/>
    <col min="15874" max="15874" width="10.33203125" style="1216" customWidth="1"/>
    <col min="15875" max="15875" width="11" style="1216" bestFit="1" customWidth="1"/>
    <col min="15876" max="15876" width="12.33203125" style="1216" customWidth="1"/>
    <col min="15877" max="15877" width="10.21875" style="1216" customWidth="1"/>
    <col min="15878" max="16128" width="10.88671875" style="1216"/>
    <col min="16129" max="16129" width="55.5546875" style="1216" customWidth="1"/>
    <col min="16130" max="16130" width="10.33203125" style="1216" customWidth="1"/>
    <col min="16131" max="16131" width="11" style="1216" bestFit="1" customWidth="1"/>
    <col min="16132" max="16132" width="12.33203125" style="1216" customWidth="1"/>
    <col min="16133" max="16133" width="10.21875" style="1216" customWidth="1"/>
    <col min="16134" max="16384" width="10.88671875" style="1216"/>
  </cols>
  <sheetData>
    <row r="1" spans="1:5" x14ac:dyDescent="0.25">
      <c r="A1" s="181"/>
    </row>
    <row r="2" spans="1:5" x14ac:dyDescent="0.25">
      <c r="A2" s="1217"/>
    </row>
    <row r="3" spans="1:5" x14ac:dyDescent="0.25">
      <c r="A3" s="1610" t="s">
        <v>123</v>
      </c>
      <c r="B3" s="1610"/>
      <c r="C3" s="1610"/>
      <c r="D3" s="1610"/>
      <c r="E3" s="1610"/>
    </row>
    <row r="4" spans="1:5" x14ac:dyDescent="0.25">
      <c r="A4" s="1611" t="s">
        <v>2</v>
      </c>
      <c r="B4" s="1612"/>
      <c r="C4" s="1612"/>
      <c r="D4" s="1612"/>
    </row>
    <row r="5" spans="1:5" ht="15.6" thickBot="1" x14ac:dyDescent="0.3"/>
    <row r="6" spans="1:5" x14ac:dyDescent="0.25">
      <c r="A6" s="1613"/>
      <c r="B6" s="1614" t="s">
        <v>1455</v>
      </c>
      <c r="C6" s="1615"/>
      <c r="D6" s="1615"/>
      <c r="E6" s="1616"/>
    </row>
    <row r="7" spans="1:5" ht="26.4" x14ac:dyDescent="0.25">
      <c r="A7" s="1617"/>
      <c r="B7" s="1618" t="s">
        <v>1435</v>
      </c>
      <c r="C7" s="1618" t="s">
        <v>322</v>
      </c>
      <c r="D7" s="1618" t="s">
        <v>223</v>
      </c>
      <c r="E7" s="1619" t="s">
        <v>1456</v>
      </c>
    </row>
    <row r="8" spans="1:5" x14ac:dyDescent="0.25">
      <c r="A8" s="1620" t="s">
        <v>1457</v>
      </c>
      <c r="B8" s="1621">
        <f>SUM(+B10)</f>
        <v>1137586</v>
      </c>
      <c r="C8" s="1621">
        <f>SUM(+C10)</f>
        <v>1270446</v>
      </c>
      <c r="D8" s="1621">
        <f>SUM(+D10)</f>
        <v>1270357</v>
      </c>
      <c r="E8" s="1622">
        <f>SUM(D8*100/C8)</f>
        <v>99.992994586153216</v>
      </c>
    </row>
    <row r="9" spans="1:5" x14ac:dyDescent="0.25">
      <c r="A9" s="1623" t="s">
        <v>1458</v>
      </c>
      <c r="B9" s="1624"/>
      <c r="C9" s="1625"/>
      <c r="D9" s="1624"/>
      <c r="E9" s="1626"/>
    </row>
    <row r="10" spans="1:5" ht="30" customHeight="1" x14ac:dyDescent="0.25">
      <c r="A10" s="1627" t="s">
        <v>1459</v>
      </c>
      <c r="B10" s="1628">
        <f>SUM(B11+B24+B21)</f>
        <v>1137586</v>
      </c>
      <c r="C10" s="1628">
        <f>SUM(C11+C24+C21)</f>
        <v>1270446</v>
      </c>
      <c r="D10" s="1628">
        <f>SUM(D11+D24+D21)</f>
        <v>1270357</v>
      </c>
      <c r="E10" s="1629">
        <f>SUM(D10*100/C10)</f>
        <v>99.992994586153216</v>
      </c>
    </row>
    <row r="11" spans="1:5" ht="15" customHeight="1" x14ac:dyDescent="0.25">
      <c r="A11" s="1630" t="s">
        <v>1460</v>
      </c>
      <c r="B11" s="1631">
        <f>SUM(B14+B16+B17+B18+B20)</f>
        <v>21957</v>
      </c>
      <c r="C11" s="1631">
        <f>SUM(C14+C16+C17+C18+C20)</f>
        <v>26053</v>
      </c>
      <c r="D11" s="1631">
        <f>SUM(D14+D16+D17+D18+D20)</f>
        <v>26050</v>
      </c>
      <c r="E11" s="1632">
        <f>SUM(D11*100/C11)</f>
        <v>99.988485011323078</v>
      </c>
    </row>
    <row r="12" spans="1:5" ht="15" customHeight="1" x14ac:dyDescent="0.25">
      <c r="A12" s="1633" t="s">
        <v>1458</v>
      </c>
      <c r="B12" s="1631"/>
      <c r="C12" s="1631"/>
      <c r="D12" s="1631"/>
      <c r="E12" s="1632"/>
    </row>
    <row r="13" spans="1:5" x14ac:dyDescent="0.25">
      <c r="A13" s="1634" t="s">
        <v>1461</v>
      </c>
      <c r="B13" s="1635"/>
      <c r="C13" s="1636"/>
      <c r="D13" s="1635"/>
      <c r="E13" s="1632"/>
    </row>
    <row r="14" spans="1:5" x14ac:dyDescent="0.25">
      <c r="A14" s="1634" t="s">
        <v>1462</v>
      </c>
      <c r="B14" s="1635">
        <v>8901</v>
      </c>
      <c r="C14" s="1636">
        <v>8901</v>
      </c>
      <c r="D14" s="1635">
        <v>8901</v>
      </c>
      <c r="E14" s="1637">
        <f>SUM(D14*100/C14)</f>
        <v>100</v>
      </c>
    </row>
    <row r="15" spans="1:5" x14ac:dyDescent="0.25">
      <c r="A15" s="1634" t="s">
        <v>1463</v>
      </c>
      <c r="B15" s="1635"/>
      <c r="C15" s="1636"/>
      <c r="D15" s="1638"/>
      <c r="E15" s="1639"/>
    </row>
    <row r="16" spans="1:5" x14ac:dyDescent="0.25">
      <c r="A16" s="1634" t="s">
        <v>1464</v>
      </c>
      <c r="B16" s="1635">
        <v>1802</v>
      </c>
      <c r="C16" s="1636">
        <v>1802</v>
      </c>
      <c r="D16" s="1635">
        <v>1802</v>
      </c>
      <c r="E16" s="1637">
        <f>SUM(D16*100/C16)</f>
        <v>100</v>
      </c>
    </row>
    <row r="17" spans="1:6" x14ac:dyDescent="0.25">
      <c r="A17" s="1633" t="s">
        <v>1465</v>
      </c>
      <c r="B17" s="1635">
        <v>196</v>
      </c>
      <c r="C17" s="1636">
        <v>142</v>
      </c>
      <c r="D17" s="1635">
        <v>142</v>
      </c>
      <c r="E17" s="1637">
        <f>SUM(D17*100/C17)</f>
        <v>100</v>
      </c>
    </row>
    <row r="18" spans="1:6" x14ac:dyDescent="0.25">
      <c r="A18" s="1633" t="s">
        <v>1466</v>
      </c>
      <c r="B18" s="1635">
        <v>547</v>
      </c>
      <c r="C18" s="1636">
        <v>542</v>
      </c>
      <c r="D18" s="1635">
        <v>542</v>
      </c>
      <c r="E18" s="1637">
        <f>SUM(D18*100/C18)</f>
        <v>100</v>
      </c>
    </row>
    <row r="19" spans="1:6" x14ac:dyDescent="0.25">
      <c r="A19" s="1640" t="s">
        <v>1467</v>
      </c>
      <c r="B19" s="1635"/>
      <c r="C19" s="1641"/>
      <c r="D19" s="1635"/>
      <c r="E19" s="1637"/>
    </row>
    <row r="20" spans="1:6" x14ac:dyDescent="0.25">
      <c r="A20" s="1642" t="s">
        <v>1468</v>
      </c>
      <c r="B20" s="1635">
        <v>10511</v>
      </c>
      <c r="C20" s="1641">
        <v>14666</v>
      </c>
      <c r="D20" s="1635">
        <v>14663</v>
      </c>
      <c r="E20" s="1637">
        <f>SUM(D20*100/C20)</f>
        <v>99.97954452475112</v>
      </c>
      <c r="F20" s="1218"/>
    </row>
    <row r="21" spans="1:6" x14ac:dyDescent="0.25">
      <c r="A21" s="1643" t="s">
        <v>1469</v>
      </c>
      <c r="B21" s="1631">
        <v>1107153</v>
      </c>
      <c r="C21" s="1644">
        <v>1235917</v>
      </c>
      <c r="D21" s="1631">
        <v>1235831</v>
      </c>
      <c r="E21" s="1645">
        <f>SUM(D21*100/C21)</f>
        <v>99.993041603926471</v>
      </c>
    </row>
    <row r="22" spans="1:6" x14ac:dyDescent="0.25">
      <c r="A22" s="1642" t="s">
        <v>1458</v>
      </c>
      <c r="B22" s="1635"/>
      <c r="C22" s="1641"/>
      <c r="D22" s="1635"/>
      <c r="E22" s="1637"/>
      <c r="F22" s="1218"/>
    </row>
    <row r="23" spans="1:6" x14ac:dyDescent="0.25">
      <c r="A23" s="1642" t="s">
        <v>1470</v>
      </c>
      <c r="B23" s="1635">
        <v>1107153</v>
      </c>
      <c r="C23" s="1641">
        <v>1235917</v>
      </c>
      <c r="D23" s="1635">
        <v>1235831</v>
      </c>
      <c r="E23" s="1646">
        <f>SUM(D23*100/C23)</f>
        <v>99.993041603926471</v>
      </c>
    </row>
    <row r="24" spans="1:6" ht="18" customHeight="1" x14ac:dyDescent="0.25">
      <c r="A24" s="1630" t="s">
        <v>1471</v>
      </c>
      <c r="B24" s="1628">
        <f>SUM(B26+B28)</f>
        <v>8476</v>
      </c>
      <c r="C24" s="1628">
        <f>SUM(C26+C28)</f>
        <v>8476</v>
      </c>
      <c r="D24" s="1628">
        <f>SUM(D26+D28)</f>
        <v>8476</v>
      </c>
      <c r="E24" s="1632">
        <f>SUM(D24*100/C24)</f>
        <v>100</v>
      </c>
    </row>
    <row r="25" spans="1:6" ht="13.5" customHeight="1" x14ac:dyDescent="0.25">
      <c r="A25" s="1647" t="s">
        <v>1458</v>
      </c>
      <c r="B25" s="1648"/>
      <c r="C25" s="1649"/>
      <c r="D25" s="1648"/>
      <c r="E25" s="1637"/>
    </row>
    <row r="26" spans="1:6" x14ac:dyDescent="0.25">
      <c r="A26" s="1623" t="s">
        <v>1472</v>
      </c>
      <c r="B26" s="1648">
        <v>236</v>
      </c>
      <c r="C26" s="1636">
        <v>236</v>
      </c>
      <c r="D26" s="1635">
        <v>236</v>
      </c>
      <c r="E26" s="1637">
        <f>SUM(D26*100/C26)</f>
        <v>100</v>
      </c>
    </row>
    <row r="27" spans="1:6" x14ac:dyDescent="0.25">
      <c r="A27" s="1623" t="s">
        <v>1473</v>
      </c>
      <c r="B27" s="1648"/>
      <c r="C27" s="1636"/>
      <c r="D27" s="1635"/>
      <c r="E27" s="1637"/>
    </row>
    <row r="28" spans="1:6" ht="15.6" thickBot="1" x14ac:dyDescent="0.3">
      <c r="A28" s="1650" t="s">
        <v>1474</v>
      </c>
      <c r="B28" s="1651">
        <v>8240</v>
      </c>
      <c r="C28" s="1652">
        <v>8240</v>
      </c>
      <c r="D28" s="1653">
        <v>8240</v>
      </c>
      <c r="E28" s="1654">
        <f>SUM(D28*100/C28)</f>
        <v>100</v>
      </c>
      <c r="F28" s="1218"/>
    </row>
    <row r="29" spans="1:6" x14ac:dyDescent="0.25">
      <c r="B29" s="1219"/>
      <c r="C29" s="1219"/>
      <c r="D29" s="1219"/>
      <c r="E29" s="1219"/>
    </row>
    <row r="30" spans="1:6" x14ac:dyDescent="0.25">
      <c r="B30" s="1219"/>
      <c r="C30" s="1219"/>
      <c r="D30" s="1219"/>
      <c r="E30" s="1219"/>
    </row>
    <row r="31" spans="1:6" x14ac:dyDescent="0.25">
      <c r="A31" s="1216" t="s">
        <v>500</v>
      </c>
      <c r="B31" s="1219"/>
      <c r="C31" s="1219"/>
      <c r="D31" s="1219"/>
      <c r="E31" s="1219"/>
    </row>
    <row r="32" spans="1:6" x14ac:dyDescent="0.25">
      <c r="B32" s="263"/>
      <c r="C32" s="263"/>
    </row>
    <row r="33" spans="2:3" x14ac:dyDescent="0.25">
      <c r="B33" s="263"/>
      <c r="C33" s="181"/>
    </row>
    <row r="34" spans="2:3" x14ac:dyDescent="0.25">
      <c r="B34" s="181"/>
      <c r="C34" s="181"/>
    </row>
    <row r="35" spans="2:3" x14ac:dyDescent="0.25">
      <c r="B35" s="263"/>
      <c r="C35" s="263"/>
    </row>
    <row r="36" spans="2:3" x14ac:dyDescent="0.25">
      <c r="B36" s="181"/>
      <c r="C36" s="181"/>
    </row>
    <row r="37" spans="2:3" x14ac:dyDescent="0.25">
      <c r="B37" s="263"/>
      <c r="C37" s="263"/>
    </row>
    <row r="38" spans="2:3" x14ac:dyDescent="0.25">
      <c r="B38" s="181"/>
      <c r="C38" s="181"/>
    </row>
    <row r="39" spans="2:3" x14ac:dyDescent="0.25">
      <c r="B39" s="263"/>
      <c r="C39" s="263"/>
    </row>
    <row r="40" spans="2:3" x14ac:dyDescent="0.25">
      <c r="B40" s="181"/>
      <c r="C40" s="181"/>
    </row>
    <row r="41" spans="2:3" x14ac:dyDescent="0.25">
      <c r="B41" s="181"/>
      <c r="C41" s="181"/>
    </row>
    <row r="42" spans="2:3" x14ac:dyDescent="0.25">
      <c r="B42" s="181"/>
      <c r="C42" s="181"/>
    </row>
  </sheetData>
  <mergeCells count="2">
    <mergeCell ref="A3:E3"/>
    <mergeCell ref="B6:E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7"/>
  <sheetViews>
    <sheetView workbookViewId="0"/>
  </sheetViews>
  <sheetFormatPr defaultColWidth="10.88671875" defaultRowHeight="10.199999999999999" x14ac:dyDescent="0.2"/>
  <cols>
    <col min="1" max="1" width="50.33203125" style="1655" customWidth="1"/>
    <col min="2" max="5" width="12.44140625" style="1655" customWidth="1"/>
    <col min="6" max="256" width="10.88671875" style="1655"/>
    <col min="257" max="257" width="47.5546875" style="1655" bestFit="1" customWidth="1"/>
    <col min="258" max="258" width="9.33203125" style="1655" customWidth="1"/>
    <col min="259" max="259" width="9.21875" style="1655" customWidth="1"/>
    <col min="260" max="260" width="10.33203125" style="1655" customWidth="1"/>
    <col min="261" max="261" width="15.33203125" style="1655" customWidth="1"/>
    <col min="262" max="512" width="10.88671875" style="1655"/>
    <col min="513" max="513" width="47.5546875" style="1655" bestFit="1" customWidth="1"/>
    <col min="514" max="514" width="9.33203125" style="1655" customWidth="1"/>
    <col min="515" max="515" width="9.21875" style="1655" customWidth="1"/>
    <col min="516" max="516" width="10.33203125" style="1655" customWidth="1"/>
    <col min="517" max="517" width="15.33203125" style="1655" customWidth="1"/>
    <col min="518" max="768" width="10.88671875" style="1655"/>
    <col min="769" max="769" width="47.5546875" style="1655" bestFit="1" customWidth="1"/>
    <col min="770" max="770" width="9.33203125" style="1655" customWidth="1"/>
    <col min="771" max="771" width="9.21875" style="1655" customWidth="1"/>
    <col min="772" max="772" width="10.33203125" style="1655" customWidth="1"/>
    <col min="773" max="773" width="15.33203125" style="1655" customWidth="1"/>
    <col min="774" max="1024" width="10.88671875" style="1655"/>
    <col min="1025" max="1025" width="47.5546875" style="1655" bestFit="1" customWidth="1"/>
    <col min="1026" max="1026" width="9.33203125" style="1655" customWidth="1"/>
    <col min="1027" max="1027" width="9.21875" style="1655" customWidth="1"/>
    <col min="1028" max="1028" width="10.33203125" style="1655" customWidth="1"/>
    <col min="1029" max="1029" width="15.33203125" style="1655" customWidth="1"/>
    <col min="1030" max="1280" width="10.88671875" style="1655"/>
    <col min="1281" max="1281" width="47.5546875" style="1655" bestFit="1" customWidth="1"/>
    <col min="1282" max="1282" width="9.33203125" style="1655" customWidth="1"/>
    <col min="1283" max="1283" width="9.21875" style="1655" customWidth="1"/>
    <col min="1284" max="1284" width="10.33203125" style="1655" customWidth="1"/>
    <col min="1285" max="1285" width="15.33203125" style="1655" customWidth="1"/>
    <col min="1286" max="1536" width="10.88671875" style="1655"/>
    <col min="1537" max="1537" width="47.5546875" style="1655" bestFit="1" customWidth="1"/>
    <col min="1538" max="1538" width="9.33203125" style="1655" customWidth="1"/>
    <col min="1539" max="1539" width="9.21875" style="1655" customWidth="1"/>
    <col min="1540" max="1540" width="10.33203125" style="1655" customWidth="1"/>
    <col min="1541" max="1541" width="15.33203125" style="1655" customWidth="1"/>
    <col min="1542" max="1792" width="10.88671875" style="1655"/>
    <col min="1793" max="1793" width="47.5546875" style="1655" bestFit="1" customWidth="1"/>
    <col min="1794" max="1794" width="9.33203125" style="1655" customWidth="1"/>
    <col min="1795" max="1795" width="9.21875" style="1655" customWidth="1"/>
    <col min="1796" max="1796" width="10.33203125" style="1655" customWidth="1"/>
    <col min="1797" max="1797" width="15.33203125" style="1655" customWidth="1"/>
    <col min="1798" max="2048" width="10.88671875" style="1655"/>
    <col min="2049" max="2049" width="47.5546875" style="1655" bestFit="1" customWidth="1"/>
    <col min="2050" max="2050" width="9.33203125" style="1655" customWidth="1"/>
    <col min="2051" max="2051" width="9.21875" style="1655" customWidth="1"/>
    <col min="2052" max="2052" width="10.33203125" style="1655" customWidth="1"/>
    <col min="2053" max="2053" width="15.33203125" style="1655" customWidth="1"/>
    <col min="2054" max="2304" width="10.88671875" style="1655"/>
    <col min="2305" max="2305" width="47.5546875" style="1655" bestFit="1" customWidth="1"/>
    <col min="2306" max="2306" width="9.33203125" style="1655" customWidth="1"/>
    <col min="2307" max="2307" width="9.21875" style="1655" customWidth="1"/>
    <col min="2308" max="2308" width="10.33203125" style="1655" customWidth="1"/>
    <col min="2309" max="2309" width="15.33203125" style="1655" customWidth="1"/>
    <col min="2310" max="2560" width="10.88671875" style="1655"/>
    <col min="2561" max="2561" width="47.5546875" style="1655" bestFit="1" customWidth="1"/>
    <col min="2562" max="2562" width="9.33203125" style="1655" customWidth="1"/>
    <col min="2563" max="2563" width="9.21875" style="1655" customWidth="1"/>
    <col min="2564" max="2564" width="10.33203125" style="1655" customWidth="1"/>
    <col min="2565" max="2565" width="15.33203125" style="1655" customWidth="1"/>
    <col min="2566" max="2816" width="10.88671875" style="1655"/>
    <col min="2817" max="2817" width="47.5546875" style="1655" bestFit="1" customWidth="1"/>
    <col min="2818" max="2818" width="9.33203125" style="1655" customWidth="1"/>
    <col min="2819" max="2819" width="9.21875" style="1655" customWidth="1"/>
    <col min="2820" max="2820" width="10.33203125" style="1655" customWidth="1"/>
    <col min="2821" max="2821" width="15.33203125" style="1655" customWidth="1"/>
    <col min="2822" max="3072" width="10.88671875" style="1655"/>
    <col min="3073" max="3073" width="47.5546875" style="1655" bestFit="1" customWidth="1"/>
    <col min="3074" max="3074" width="9.33203125" style="1655" customWidth="1"/>
    <col min="3075" max="3075" width="9.21875" style="1655" customWidth="1"/>
    <col min="3076" max="3076" width="10.33203125" style="1655" customWidth="1"/>
    <col min="3077" max="3077" width="15.33203125" style="1655" customWidth="1"/>
    <col min="3078" max="3328" width="10.88671875" style="1655"/>
    <col min="3329" max="3329" width="47.5546875" style="1655" bestFit="1" customWidth="1"/>
    <col min="3330" max="3330" width="9.33203125" style="1655" customWidth="1"/>
    <col min="3331" max="3331" width="9.21875" style="1655" customWidth="1"/>
    <col min="3332" max="3332" width="10.33203125" style="1655" customWidth="1"/>
    <col min="3333" max="3333" width="15.33203125" style="1655" customWidth="1"/>
    <col min="3334" max="3584" width="10.88671875" style="1655"/>
    <col min="3585" max="3585" width="47.5546875" style="1655" bestFit="1" customWidth="1"/>
    <col min="3586" max="3586" width="9.33203125" style="1655" customWidth="1"/>
    <col min="3587" max="3587" width="9.21875" style="1655" customWidth="1"/>
    <col min="3588" max="3588" width="10.33203125" style="1655" customWidth="1"/>
    <col min="3589" max="3589" width="15.33203125" style="1655" customWidth="1"/>
    <col min="3590" max="3840" width="10.88671875" style="1655"/>
    <col min="3841" max="3841" width="47.5546875" style="1655" bestFit="1" customWidth="1"/>
    <col min="3842" max="3842" width="9.33203125" style="1655" customWidth="1"/>
    <col min="3843" max="3843" width="9.21875" style="1655" customWidth="1"/>
    <col min="3844" max="3844" width="10.33203125" style="1655" customWidth="1"/>
    <col min="3845" max="3845" width="15.33203125" style="1655" customWidth="1"/>
    <col min="3846" max="4096" width="10.88671875" style="1655"/>
    <col min="4097" max="4097" width="47.5546875" style="1655" bestFit="1" customWidth="1"/>
    <col min="4098" max="4098" width="9.33203125" style="1655" customWidth="1"/>
    <col min="4099" max="4099" width="9.21875" style="1655" customWidth="1"/>
    <col min="4100" max="4100" width="10.33203125" style="1655" customWidth="1"/>
    <col min="4101" max="4101" width="15.33203125" style="1655" customWidth="1"/>
    <col min="4102" max="4352" width="10.88671875" style="1655"/>
    <col min="4353" max="4353" width="47.5546875" style="1655" bestFit="1" customWidth="1"/>
    <col min="4354" max="4354" width="9.33203125" style="1655" customWidth="1"/>
    <col min="4355" max="4355" width="9.21875" style="1655" customWidth="1"/>
    <col min="4356" max="4356" width="10.33203125" style="1655" customWidth="1"/>
    <col min="4357" max="4357" width="15.33203125" style="1655" customWidth="1"/>
    <col min="4358" max="4608" width="10.88671875" style="1655"/>
    <col min="4609" max="4609" width="47.5546875" style="1655" bestFit="1" customWidth="1"/>
    <col min="4610" max="4610" width="9.33203125" style="1655" customWidth="1"/>
    <col min="4611" max="4611" width="9.21875" style="1655" customWidth="1"/>
    <col min="4612" max="4612" width="10.33203125" style="1655" customWidth="1"/>
    <col min="4613" max="4613" width="15.33203125" style="1655" customWidth="1"/>
    <col min="4614" max="4864" width="10.88671875" style="1655"/>
    <col min="4865" max="4865" width="47.5546875" style="1655" bestFit="1" customWidth="1"/>
    <col min="4866" max="4866" width="9.33203125" style="1655" customWidth="1"/>
    <col min="4867" max="4867" width="9.21875" style="1655" customWidth="1"/>
    <col min="4868" max="4868" width="10.33203125" style="1655" customWidth="1"/>
    <col min="4869" max="4869" width="15.33203125" style="1655" customWidth="1"/>
    <col min="4870" max="5120" width="10.88671875" style="1655"/>
    <col min="5121" max="5121" width="47.5546875" style="1655" bestFit="1" customWidth="1"/>
    <col min="5122" max="5122" width="9.33203125" style="1655" customWidth="1"/>
    <col min="5123" max="5123" width="9.21875" style="1655" customWidth="1"/>
    <col min="5124" max="5124" width="10.33203125" style="1655" customWidth="1"/>
    <col min="5125" max="5125" width="15.33203125" style="1655" customWidth="1"/>
    <col min="5126" max="5376" width="10.88671875" style="1655"/>
    <col min="5377" max="5377" width="47.5546875" style="1655" bestFit="1" customWidth="1"/>
    <col min="5378" max="5378" width="9.33203125" style="1655" customWidth="1"/>
    <col min="5379" max="5379" width="9.21875" style="1655" customWidth="1"/>
    <col min="5380" max="5380" width="10.33203125" style="1655" customWidth="1"/>
    <col min="5381" max="5381" width="15.33203125" style="1655" customWidth="1"/>
    <col min="5382" max="5632" width="10.88671875" style="1655"/>
    <col min="5633" max="5633" width="47.5546875" style="1655" bestFit="1" customWidth="1"/>
    <col min="5634" max="5634" width="9.33203125" style="1655" customWidth="1"/>
    <col min="5635" max="5635" width="9.21875" style="1655" customWidth="1"/>
    <col min="5636" max="5636" width="10.33203125" style="1655" customWidth="1"/>
    <col min="5637" max="5637" width="15.33203125" style="1655" customWidth="1"/>
    <col min="5638" max="5888" width="10.88671875" style="1655"/>
    <col min="5889" max="5889" width="47.5546875" style="1655" bestFit="1" customWidth="1"/>
    <col min="5890" max="5890" width="9.33203125" style="1655" customWidth="1"/>
    <col min="5891" max="5891" width="9.21875" style="1655" customWidth="1"/>
    <col min="5892" max="5892" width="10.33203125" style="1655" customWidth="1"/>
    <col min="5893" max="5893" width="15.33203125" style="1655" customWidth="1"/>
    <col min="5894" max="6144" width="10.88671875" style="1655"/>
    <col min="6145" max="6145" width="47.5546875" style="1655" bestFit="1" customWidth="1"/>
    <col min="6146" max="6146" width="9.33203125" style="1655" customWidth="1"/>
    <col min="6147" max="6147" width="9.21875" style="1655" customWidth="1"/>
    <col min="6148" max="6148" width="10.33203125" style="1655" customWidth="1"/>
    <col min="6149" max="6149" width="15.33203125" style="1655" customWidth="1"/>
    <col min="6150" max="6400" width="10.88671875" style="1655"/>
    <col min="6401" max="6401" width="47.5546875" style="1655" bestFit="1" customWidth="1"/>
    <col min="6402" max="6402" width="9.33203125" style="1655" customWidth="1"/>
    <col min="6403" max="6403" width="9.21875" style="1655" customWidth="1"/>
    <col min="6404" max="6404" width="10.33203125" style="1655" customWidth="1"/>
    <col min="6405" max="6405" width="15.33203125" style="1655" customWidth="1"/>
    <col min="6406" max="6656" width="10.88671875" style="1655"/>
    <col min="6657" max="6657" width="47.5546875" style="1655" bestFit="1" customWidth="1"/>
    <col min="6658" max="6658" width="9.33203125" style="1655" customWidth="1"/>
    <col min="6659" max="6659" width="9.21875" style="1655" customWidth="1"/>
    <col min="6660" max="6660" width="10.33203125" style="1655" customWidth="1"/>
    <col min="6661" max="6661" width="15.33203125" style="1655" customWidth="1"/>
    <col min="6662" max="6912" width="10.88671875" style="1655"/>
    <col min="6913" max="6913" width="47.5546875" style="1655" bestFit="1" customWidth="1"/>
    <col min="6914" max="6914" width="9.33203125" style="1655" customWidth="1"/>
    <col min="6915" max="6915" width="9.21875" style="1655" customWidth="1"/>
    <col min="6916" max="6916" width="10.33203125" style="1655" customWidth="1"/>
    <col min="6917" max="6917" width="15.33203125" style="1655" customWidth="1"/>
    <col min="6918" max="7168" width="10.88671875" style="1655"/>
    <col min="7169" max="7169" width="47.5546875" style="1655" bestFit="1" customWidth="1"/>
    <col min="7170" max="7170" width="9.33203125" style="1655" customWidth="1"/>
    <col min="7171" max="7171" width="9.21875" style="1655" customWidth="1"/>
    <col min="7172" max="7172" width="10.33203125" style="1655" customWidth="1"/>
    <col min="7173" max="7173" width="15.33203125" style="1655" customWidth="1"/>
    <col min="7174" max="7424" width="10.88671875" style="1655"/>
    <col min="7425" max="7425" width="47.5546875" style="1655" bestFit="1" customWidth="1"/>
    <col min="7426" max="7426" width="9.33203125" style="1655" customWidth="1"/>
    <col min="7427" max="7427" width="9.21875" style="1655" customWidth="1"/>
    <col min="7428" max="7428" width="10.33203125" style="1655" customWidth="1"/>
    <col min="7429" max="7429" width="15.33203125" style="1655" customWidth="1"/>
    <col min="7430" max="7680" width="10.88671875" style="1655"/>
    <col min="7681" max="7681" width="47.5546875" style="1655" bestFit="1" customWidth="1"/>
    <col min="7682" max="7682" width="9.33203125" style="1655" customWidth="1"/>
    <col min="7683" max="7683" width="9.21875" style="1655" customWidth="1"/>
    <col min="7684" max="7684" width="10.33203125" style="1655" customWidth="1"/>
    <col min="7685" max="7685" width="15.33203125" style="1655" customWidth="1"/>
    <col min="7686" max="7936" width="10.88671875" style="1655"/>
    <col min="7937" max="7937" width="47.5546875" style="1655" bestFit="1" customWidth="1"/>
    <col min="7938" max="7938" width="9.33203125" style="1655" customWidth="1"/>
    <col min="7939" max="7939" width="9.21875" style="1655" customWidth="1"/>
    <col min="7940" max="7940" width="10.33203125" style="1655" customWidth="1"/>
    <col min="7941" max="7941" width="15.33203125" style="1655" customWidth="1"/>
    <col min="7942" max="8192" width="10.88671875" style="1655"/>
    <col min="8193" max="8193" width="47.5546875" style="1655" bestFit="1" customWidth="1"/>
    <col min="8194" max="8194" width="9.33203125" style="1655" customWidth="1"/>
    <col min="8195" max="8195" width="9.21875" style="1655" customWidth="1"/>
    <col min="8196" max="8196" width="10.33203125" style="1655" customWidth="1"/>
    <col min="8197" max="8197" width="15.33203125" style="1655" customWidth="1"/>
    <col min="8198" max="8448" width="10.88671875" style="1655"/>
    <col min="8449" max="8449" width="47.5546875" style="1655" bestFit="1" customWidth="1"/>
    <col min="8450" max="8450" width="9.33203125" style="1655" customWidth="1"/>
    <col min="8451" max="8451" width="9.21875" style="1655" customWidth="1"/>
    <col min="8452" max="8452" width="10.33203125" style="1655" customWidth="1"/>
    <col min="8453" max="8453" width="15.33203125" style="1655" customWidth="1"/>
    <col min="8454" max="8704" width="10.88671875" style="1655"/>
    <col min="8705" max="8705" width="47.5546875" style="1655" bestFit="1" customWidth="1"/>
    <col min="8706" max="8706" width="9.33203125" style="1655" customWidth="1"/>
    <col min="8707" max="8707" width="9.21875" style="1655" customWidth="1"/>
    <col min="8708" max="8708" width="10.33203125" style="1655" customWidth="1"/>
    <col min="8709" max="8709" width="15.33203125" style="1655" customWidth="1"/>
    <col min="8710" max="8960" width="10.88671875" style="1655"/>
    <col min="8961" max="8961" width="47.5546875" style="1655" bestFit="1" customWidth="1"/>
    <col min="8962" max="8962" width="9.33203125" style="1655" customWidth="1"/>
    <col min="8963" max="8963" width="9.21875" style="1655" customWidth="1"/>
    <col min="8964" max="8964" width="10.33203125" style="1655" customWidth="1"/>
    <col min="8965" max="8965" width="15.33203125" style="1655" customWidth="1"/>
    <col min="8966" max="9216" width="10.88671875" style="1655"/>
    <col min="9217" max="9217" width="47.5546875" style="1655" bestFit="1" customWidth="1"/>
    <col min="9218" max="9218" width="9.33203125" style="1655" customWidth="1"/>
    <col min="9219" max="9219" width="9.21875" style="1655" customWidth="1"/>
    <col min="9220" max="9220" width="10.33203125" style="1655" customWidth="1"/>
    <col min="9221" max="9221" width="15.33203125" style="1655" customWidth="1"/>
    <col min="9222" max="9472" width="10.88671875" style="1655"/>
    <col min="9473" max="9473" width="47.5546875" style="1655" bestFit="1" customWidth="1"/>
    <col min="9474" max="9474" width="9.33203125" style="1655" customWidth="1"/>
    <col min="9475" max="9475" width="9.21875" style="1655" customWidth="1"/>
    <col min="9476" max="9476" width="10.33203125" style="1655" customWidth="1"/>
    <col min="9477" max="9477" width="15.33203125" style="1655" customWidth="1"/>
    <col min="9478" max="9728" width="10.88671875" style="1655"/>
    <col min="9729" max="9729" width="47.5546875" style="1655" bestFit="1" customWidth="1"/>
    <col min="9730" max="9730" width="9.33203125" style="1655" customWidth="1"/>
    <col min="9731" max="9731" width="9.21875" style="1655" customWidth="1"/>
    <col min="9732" max="9732" width="10.33203125" style="1655" customWidth="1"/>
    <col min="9733" max="9733" width="15.33203125" style="1655" customWidth="1"/>
    <col min="9734" max="9984" width="10.88671875" style="1655"/>
    <col min="9985" max="9985" width="47.5546875" style="1655" bestFit="1" customWidth="1"/>
    <col min="9986" max="9986" width="9.33203125" style="1655" customWidth="1"/>
    <col min="9987" max="9987" width="9.21875" style="1655" customWidth="1"/>
    <col min="9988" max="9988" width="10.33203125" style="1655" customWidth="1"/>
    <col min="9989" max="9989" width="15.33203125" style="1655" customWidth="1"/>
    <col min="9990" max="10240" width="10.88671875" style="1655"/>
    <col min="10241" max="10241" width="47.5546875" style="1655" bestFit="1" customWidth="1"/>
    <col min="10242" max="10242" width="9.33203125" style="1655" customWidth="1"/>
    <col min="10243" max="10243" width="9.21875" style="1655" customWidth="1"/>
    <col min="10244" max="10244" width="10.33203125" style="1655" customWidth="1"/>
    <col min="10245" max="10245" width="15.33203125" style="1655" customWidth="1"/>
    <col min="10246" max="10496" width="10.88671875" style="1655"/>
    <col min="10497" max="10497" width="47.5546875" style="1655" bestFit="1" customWidth="1"/>
    <col min="10498" max="10498" width="9.33203125" style="1655" customWidth="1"/>
    <col min="10499" max="10499" width="9.21875" style="1655" customWidth="1"/>
    <col min="10500" max="10500" width="10.33203125" style="1655" customWidth="1"/>
    <col min="10501" max="10501" width="15.33203125" style="1655" customWidth="1"/>
    <col min="10502" max="10752" width="10.88671875" style="1655"/>
    <col min="10753" max="10753" width="47.5546875" style="1655" bestFit="1" customWidth="1"/>
    <col min="10754" max="10754" width="9.33203125" style="1655" customWidth="1"/>
    <col min="10755" max="10755" width="9.21875" style="1655" customWidth="1"/>
    <col min="10756" max="10756" width="10.33203125" style="1655" customWidth="1"/>
    <col min="10757" max="10757" width="15.33203125" style="1655" customWidth="1"/>
    <col min="10758" max="11008" width="10.88671875" style="1655"/>
    <col min="11009" max="11009" width="47.5546875" style="1655" bestFit="1" customWidth="1"/>
    <col min="11010" max="11010" width="9.33203125" style="1655" customWidth="1"/>
    <col min="11011" max="11011" width="9.21875" style="1655" customWidth="1"/>
    <col min="11012" max="11012" width="10.33203125" style="1655" customWidth="1"/>
    <col min="11013" max="11013" width="15.33203125" style="1655" customWidth="1"/>
    <col min="11014" max="11264" width="10.88671875" style="1655"/>
    <col min="11265" max="11265" width="47.5546875" style="1655" bestFit="1" customWidth="1"/>
    <col min="11266" max="11266" width="9.33203125" style="1655" customWidth="1"/>
    <col min="11267" max="11267" width="9.21875" style="1655" customWidth="1"/>
    <col min="11268" max="11268" width="10.33203125" style="1655" customWidth="1"/>
    <col min="11269" max="11269" width="15.33203125" style="1655" customWidth="1"/>
    <col min="11270" max="11520" width="10.88671875" style="1655"/>
    <col min="11521" max="11521" width="47.5546875" style="1655" bestFit="1" customWidth="1"/>
    <col min="11522" max="11522" width="9.33203125" style="1655" customWidth="1"/>
    <col min="11523" max="11523" width="9.21875" style="1655" customWidth="1"/>
    <col min="11524" max="11524" width="10.33203125" style="1655" customWidth="1"/>
    <col min="11525" max="11525" width="15.33203125" style="1655" customWidth="1"/>
    <col min="11526" max="11776" width="10.88671875" style="1655"/>
    <col min="11777" max="11777" width="47.5546875" style="1655" bestFit="1" customWidth="1"/>
    <col min="11778" max="11778" width="9.33203125" style="1655" customWidth="1"/>
    <col min="11779" max="11779" width="9.21875" style="1655" customWidth="1"/>
    <col min="11780" max="11780" width="10.33203125" style="1655" customWidth="1"/>
    <col min="11781" max="11781" width="15.33203125" style="1655" customWidth="1"/>
    <col min="11782" max="12032" width="10.88671875" style="1655"/>
    <col min="12033" max="12033" width="47.5546875" style="1655" bestFit="1" customWidth="1"/>
    <col min="12034" max="12034" width="9.33203125" style="1655" customWidth="1"/>
    <col min="12035" max="12035" width="9.21875" style="1655" customWidth="1"/>
    <col min="12036" max="12036" width="10.33203125" style="1655" customWidth="1"/>
    <col min="12037" max="12037" width="15.33203125" style="1655" customWidth="1"/>
    <col min="12038" max="12288" width="10.88671875" style="1655"/>
    <col min="12289" max="12289" width="47.5546875" style="1655" bestFit="1" customWidth="1"/>
    <col min="12290" max="12290" width="9.33203125" style="1655" customWidth="1"/>
    <col min="12291" max="12291" width="9.21875" style="1655" customWidth="1"/>
    <col min="12292" max="12292" width="10.33203125" style="1655" customWidth="1"/>
    <col min="12293" max="12293" width="15.33203125" style="1655" customWidth="1"/>
    <col min="12294" max="12544" width="10.88671875" style="1655"/>
    <col min="12545" max="12545" width="47.5546875" style="1655" bestFit="1" customWidth="1"/>
    <col min="12546" max="12546" width="9.33203125" style="1655" customWidth="1"/>
    <col min="12547" max="12547" width="9.21875" style="1655" customWidth="1"/>
    <col min="12548" max="12548" width="10.33203125" style="1655" customWidth="1"/>
    <col min="12549" max="12549" width="15.33203125" style="1655" customWidth="1"/>
    <col min="12550" max="12800" width="10.88671875" style="1655"/>
    <col min="12801" max="12801" width="47.5546875" style="1655" bestFit="1" customWidth="1"/>
    <col min="12802" max="12802" width="9.33203125" style="1655" customWidth="1"/>
    <col min="12803" max="12803" width="9.21875" style="1655" customWidth="1"/>
    <col min="12804" max="12804" width="10.33203125" style="1655" customWidth="1"/>
    <col min="12805" max="12805" width="15.33203125" style="1655" customWidth="1"/>
    <col min="12806" max="13056" width="10.88671875" style="1655"/>
    <col min="13057" max="13057" width="47.5546875" style="1655" bestFit="1" customWidth="1"/>
    <col min="13058" max="13058" width="9.33203125" style="1655" customWidth="1"/>
    <col min="13059" max="13059" width="9.21875" style="1655" customWidth="1"/>
    <col min="13060" max="13060" width="10.33203125" style="1655" customWidth="1"/>
    <col min="13061" max="13061" width="15.33203125" style="1655" customWidth="1"/>
    <col min="13062" max="13312" width="10.88671875" style="1655"/>
    <col min="13313" max="13313" width="47.5546875" style="1655" bestFit="1" customWidth="1"/>
    <col min="13314" max="13314" width="9.33203125" style="1655" customWidth="1"/>
    <col min="13315" max="13315" width="9.21875" style="1655" customWidth="1"/>
    <col min="13316" max="13316" width="10.33203125" style="1655" customWidth="1"/>
    <col min="13317" max="13317" width="15.33203125" style="1655" customWidth="1"/>
    <col min="13318" max="13568" width="10.88671875" style="1655"/>
    <col min="13569" max="13569" width="47.5546875" style="1655" bestFit="1" customWidth="1"/>
    <col min="13570" max="13570" width="9.33203125" style="1655" customWidth="1"/>
    <col min="13571" max="13571" width="9.21875" style="1655" customWidth="1"/>
    <col min="13572" max="13572" width="10.33203125" style="1655" customWidth="1"/>
    <col min="13573" max="13573" width="15.33203125" style="1655" customWidth="1"/>
    <col min="13574" max="13824" width="10.88671875" style="1655"/>
    <col min="13825" max="13825" width="47.5546875" style="1655" bestFit="1" customWidth="1"/>
    <col min="13826" max="13826" width="9.33203125" style="1655" customWidth="1"/>
    <col min="13827" max="13827" width="9.21875" style="1655" customWidth="1"/>
    <col min="13828" max="13828" width="10.33203125" style="1655" customWidth="1"/>
    <col min="13829" max="13829" width="15.33203125" style="1655" customWidth="1"/>
    <col min="13830" max="14080" width="10.88671875" style="1655"/>
    <col min="14081" max="14081" width="47.5546875" style="1655" bestFit="1" customWidth="1"/>
    <col min="14082" max="14082" width="9.33203125" style="1655" customWidth="1"/>
    <col min="14083" max="14083" width="9.21875" style="1655" customWidth="1"/>
    <col min="14084" max="14084" width="10.33203125" style="1655" customWidth="1"/>
    <col min="14085" max="14085" width="15.33203125" style="1655" customWidth="1"/>
    <col min="14086" max="14336" width="10.88671875" style="1655"/>
    <col min="14337" max="14337" width="47.5546875" style="1655" bestFit="1" customWidth="1"/>
    <col min="14338" max="14338" width="9.33203125" style="1655" customWidth="1"/>
    <col min="14339" max="14339" width="9.21875" style="1655" customWidth="1"/>
    <col min="14340" max="14340" width="10.33203125" style="1655" customWidth="1"/>
    <col min="14341" max="14341" width="15.33203125" style="1655" customWidth="1"/>
    <col min="14342" max="14592" width="10.88671875" style="1655"/>
    <col min="14593" max="14593" width="47.5546875" style="1655" bestFit="1" customWidth="1"/>
    <col min="14594" max="14594" width="9.33203125" style="1655" customWidth="1"/>
    <col min="14595" max="14595" width="9.21875" style="1655" customWidth="1"/>
    <col min="14596" max="14596" width="10.33203125" style="1655" customWidth="1"/>
    <col min="14597" max="14597" width="15.33203125" style="1655" customWidth="1"/>
    <col min="14598" max="14848" width="10.88671875" style="1655"/>
    <col min="14849" max="14849" width="47.5546875" style="1655" bestFit="1" customWidth="1"/>
    <col min="14850" max="14850" width="9.33203125" style="1655" customWidth="1"/>
    <col min="14851" max="14851" width="9.21875" style="1655" customWidth="1"/>
    <col min="14852" max="14852" width="10.33203125" style="1655" customWidth="1"/>
    <col min="14853" max="14853" width="15.33203125" style="1655" customWidth="1"/>
    <col min="14854" max="15104" width="10.88671875" style="1655"/>
    <col min="15105" max="15105" width="47.5546875" style="1655" bestFit="1" customWidth="1"/>
    <col min="15106" max="15106" width="9.33203125" style="1655" customWidth="1"/>
    <col min="15107" max="15107" width="9.21875" style="1655" customWidth="1"/>
    <col min="15108" max="15108" width="10.33203125" style="1655" customWidth="1"/>
    <col min="15109" max="15109" width="15.33203125" style="1655" customWidth="1"/>
    <col min="15110" max="15360" width="10.88671875" style="1655"/>
    <col min="15361" max="15361" width="47.5546875" style="1655" bestFit="1" customWidth="1"/>
    <col min="15362" max="15362" width="9.33203125" style="1655" customWidth="1"/>
    <col min="15363" max="15363" width="9.21875" style="1655" customWidth="1"/>
    <col min="15364" max="15364" width="10.33203125" style="1655" customWidth="1"/>
    <col min="15365" max="15365" width="15.33203125" style="1655" customWidth="1"/>
    <col min="15366" max="15616" width="10.88671875" style="1655"/>
    <col min="15617" max="15617" width="47.5546875" style="1655" bestFit="1" customWidth="1"/>
    <col min="15618" max="15618" width="9.33203125" style="1655" customWidth="1"/>
    <col min="15619" max="15619" width="9.21875" style="1655" customWidth="1"/>
    <col min="15620" max="15620" width="10.33203125" style="1655" customWidth="1"/>
    <col min="15621" max="15621" width="15.33203125" style="1655" customWidth="1"/>
    <col min="15622" max="15872" width="10.88671875" style="1655"/>
    <col min="15873" max="15873" width="47.5546875" style="1655" bestFit="1" customWidth="1"/>
    <col min="15874" max="15874" width="9.33203125" style="1655" customWidth="1"/>
    <col min="15875" max="15875" width="9.21875" style="1655" customWidth="1"/>
    <col min="15876" max="15876" width="10.33203125" style="1655" customWidth="1"/>
    <col min="15877" max="15877" width="15.33203125" style="1655" customWidth="1"/>
    <col min="15878" max="16128" width="10.88671875" style="1655"/>
    <col min="16129" max="16129" width="47.5546875" style="1655" bestFit="1" customWidth="1"/>
    <col min="16130" max="16130" width="9.33203125" style="1655" customWidth="1"/>
    <col min="16131" max="16131" width="9.21875" style="1655" customWidth="1"/>
    <col min="16132" max="16132" width="10.33203125" style="1655" customWidth="1"/>
    <col min="16133" max="16133" width="15.33203125" style="1655" customWidth="1"/>
    <col min="16134" max="16384" width="10.88671875" style="1655"/>
  </cols>
  <sheetData>
    <row r="2" spans="1:6" ht="12" x14ac:dyDescent="0.25">
      <c r="A2" s="1656" t="s">
        <v>1475</v>
      </c>
      <c r="B2" s="1656"/>
      <c r="C2" s="1656"/>
      <c r="D2" s="1656"/>
      <c r="E2" s="1656"/>
    </row>
    <row r="3" spans="1:6" ht="12" x14ac:dyDescent="0.25">
      <c r="A3" s="1657"/>
      <c r="B3" s="1658" t="s">
        <v>2</v>
      </c>
      <c r="C3" s="1659"/>
    </row>
    <row r="4" spans="1:6" ht="15.6" thickBot="1" x14ac:dyDescent="0.3">
      <c r="A4" s="1220"/>
      <c r="B4" s="1221"/>
      <c r="C4" s="1221"/>
      <c r="D4" s="1221"/>
      <c r="F4" s="1660"/>
    </row>
    <row r="5" spans="1:6" ht="13.2" x14ac:dyDescent="0.25">
      <c r="A5" s="1661"/>
      <c r="B5" s="1662" t="s">
        <v>1455</v>
      </c>
      <c r="C5" s="1662"/>
      <c r="D5" s="1662"/>
      <c r="E5" s="1663"/>
    </row>
    <row r="6" spans="1:6" ht="26.4" x14ac:dyDescent="0.25">
      <c r="A6" s="1664"/>
      <c r="B6" s="1665" t="s">
        <v>1435</v>
      </c>
      <c r="C6" s="1666" t="s">
        <v>322</v>
      </c>
      <c r="D6" s="1666" t="s">
        <v>223</v>
      </c>
      <c r="E6" s="1667" t="s">
        <v>1456</v>
      </c>
    </row>
    <row r="7" spans="1:6" ht="13.2" x14ac:dyDescent="0.25">
      <c r="A7" s="1668" t="s">
        <v>1457</v>
      </c>
      <c r="B7" s="1669">
        <f>SUM(B9)</f>
        <v>507387</v>
      </c>
      <c r="C7" s="1670">
        <f>SUM(C9)</f>
        <v>543705</v>
      </c>
      <c r="D7" s="1670">
        <f>SUM(D9)</f>
        <v>543698</v>
      </c>
      <c r="E7" s="1632">
        <f>SUM(D7*100/C7)</f>
        <v>99.998712537129506</v>
      </c>
    </row>
    <row r="8" spans="1:6" ht="13.2" x14ac:dyDescent="0.25">
      <c r="A8" s="1671" t="s">
        <v>1458</v>
      </c>
      <c r="B8" s="1672"/>
      <c r="C8" s="1673"/>
      <c r="D8" s="1674"/>
      <c r="E8" s="1675"/>
    </row>
    <row r="9" spans="1:6" ht="26.4" x14ac:dyDescent="0.25">
      <c r="A9" s="1676" t="s">
        <v>1476</v>
      </c>
      <c r="B9" s="1677">
        <f>SUM(B10+B13)</f>
        <v>507387</v>
      </c>
      <c r="C9" s="1678">
        <f>SUM(C10+C13)</f>
        <v>543705</v>
      </c>
      <c r="D9" s="1678">
        <f>SUM(D10+D13)</f>
        <v>543698</v>
      </c>
      <c r="E9" s="1632">
        <f>SUM(D9*100/C9)</f>
        <v>99.998712537129506</v>
      </c>
    </row>
    <row r="10" spans="1:6" ht="26.4" x14ac:dyDescent="0.25">
      <c r="A10" s="1676" t="s">
        <v>1469</v>
      </c>
      <c r="B10" s="1677">
        <f>SUM(B12)</f>
        <v>507137</v>
      </c>
      <c r="C10" s="1678">
        <f>SUM(C12)</f>
        <v>543525</v>
      </c>
      <c r="D10" s="1678">
        <f>SUM(D12)</f>
        <v>543518</v>
      </c>
      <c r="E10" s="1632">
        <f>SUM(D10*100/C10)</f>
        <v>99.998712110758476</v>
      </c>
    </row>
    <row r="11" spans="1:6" ht="13.2" x14ac:dyDescent="0.25">
      <c r="A11" s="1679" t="s">
        <v>1458</v>
      </c>
      <c r="B11" s="1677"/>
      <c r="C11" s="1680"/>
      <c r="D11" s="1670"/>
      <c r="E11" s="1632"/>
    </row>
    <row r="12" spans="1:6" ht="13.2" x14ac:dyDescent="0.25">
      <c r="A12" s="1681" t="s">
        <v>1477</v>
      </c>
      <c r="B12" s="1682">
        <v>507137</v>
      </c>
      <c r="C12" s="1683">
        <v>543525</v>
      </c>
      <c r="D12" s="1684">
        <v>543518</v>
      </c>
      <c r="E12" s="1637">
        <f>SUM(D12*100/C12)</f>
        <v>99.998712110758476</v>
      </c>
    </row>
    <row r="13" spans="1:6" ht="13.2" x14ac:dyDescent="0.25">
      <c r="A13" s="1685" t="s">
        <v>1460</v>
      </c>
      <c r="B13" s="1669">
        <f>SUM(B16)</f>
        <v>250</v>
      </c>
      <c r="C13" s="1686">
        <f>SUM(C16)</f>
        <v>180</v>
      </c>
      <c r="D13" s="1686">
        <f>SUM(D16)</f>
        <v>180</v>
      </c>
      <c r="E13" s="1632">
        <f>SUM(D13*100/C13)</f>
        <v>100</v>
      </c>
    </row>
    <row r="14" spans="1:6" ht="13.2" x14ac:dyDescent="0.25">
      <c r="A14" s="1681" t="s">
        <v>1458</v>
      </c>
      <c r="B14" s="1682"/>
      <c r="C14" s="1687"/>
      <c r="D14" s="1688"/>
      <c r="E14" s="1637"/>
    </row>
    <row r="15" spans="1:6" ht="13.2" x14ac:dyDescent="0.25">
      <c r="A15" s="1689" t="s">
        <v>1478</v>
      </c>
      <c r="B15" s="1690"/>
      <c r="C15" s="1691"/>
      <c r="D15" s="1691"/>
      <c r="E15" s="1692"/>
    </row>
    <row r="16" spans="1:6" ht="13.8" thickBot="1" x14ac:dyDescent="0.3">
      <c r="A16" s="1693" t="s">
        <v>1479</v>
      </c>
      <c r="B16" s="1694">
        <v>250</v>
      </c>
      <c r="C16" s="1695">
        <v>180</v>
      </c>
      <c r="D16" s="1695">
        <v>180</v>
      </c>
      <c r="E16" s="1654">
        <f>SUM(D16*100/C16)</f>
        <v>100</v>
      </c>
    </row>
    <row r="17" spans="3:3" ht="13.2" x14ac:dyDescent="0.25">
      <c r="C17" s="1696"/>
    </row>
  </sheetData>
  <mergeCells count="2">
    <mergeCell ref="A2:E2"/>
    <mergeCell ref="B5:E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7"/>
  <sheetViews>
    <sheetView workbookViewId="0">
      <selection sqref="A1:V1"/>
    </sheetView>
  </sheetViews>
  <sheetFormatPr defaultColWidth="10.109375" defaultRowHeight="15" x14ac:dyDescent="0.25"/>
  <cols>
    <col min="1" max="1" width="51.33203125" style="1782" customWidth="1"/>
    <col min="2" max="2" width="9.21875" style="1754" customWidth="1"/>
    <col min="3" max="3" width="8.77734375" style="1754" customWidth="1"/>
    <col min="4" max="4" width="10.109375" style="1754" customWidth="1"/>
    <col min="5" max="5" width="9.21875" style="1754" customWidth="1"/>
    <col min="6" max="6" width="8.77734375" style="1754" customWidth="1"/>
    <col min="7" max="7" width="10.109375" style="1754" customWidth="1"/>
    <col min="8" max="8" width="9.21875" style="1754" customWidth="1"/>
    <col min="9" max="9" width="8.77734375" style="1754" customWidth="1"/>
    <col min="10" max="10" width="10.109375" style="1754" customWidth="1"/>
    <col min="11" max="11" width="9.21875" style="1754" customWidth="1"/>
    <col min="12" max="12" width="8.77734375" style="1754" customWidth="1"/>
    <col min="13" max="13" width="10.109375" style="1754" customWidth="1"/>
    <col min="14" max="14" width="9.21875" style="1754" customWidth="1"/>
    <col min="15" max="15" width="8.77734375" style="1754" customWidth="1"/>
    <col min="16" max="16" width="10.109375" style="1754" customWidth="1"/>
    <col min="17" max="17" width="9.21875" style="1754" customWidth="1"/>
    <col min="18" max="18" width="8.77734375" style="1754" customWidth="1"/>
    <col min="19" max="19" width="10.109375" style="1754" customWidth="1"/>
    <col min="20" max="21" width="10.6640625" style="1754" customWidth="1"/>
    <col min="22" max="22" width="11.5546875" style="1754" customWidth="1"/>
    <col min="23" max="23" width="3.88671875" style="1754" customWidth="1"/>
    <col min="24" max="24" width="10.77734375" style="1800" hidden="1" customWidth="1"/>
    <col min="25" max="25" width="10.109375" style="1783" hidden="1" customWidth="1"/>
    <col min="26" max="26" width="3.88671875" style="1754" customWidth="1"/>
    <col min="27" max="16384" width="10.109375" style="1754"/>
  </cols>
  <sheetData>
    <row r="1" spans="1:26" s="1701" customFormat="1" ht="81" customHeight="1" thickBot="1" x14ac:dyDescent="0.35">
      <c r="A1" s="1697" t="s">
        <v>1480</v>
      </c>
      <c r="B1" s="1697"/>
      <c r="C1" s="1697"/>
      <c r="D1" s="1697"/>
      <c r="E1" s="1697"/>
      <c r="F1" s="1697"/>
      <c r="G1" s="1697"/>
      <c r="H1" s="1697"/>
      <c r="I1" s="1697"/>
      <c r="J1" s="1697"/>
      <c r="K1" s="1697"/>
      <c r="L1" s="1697"/>
      <c r="M1" s="1697"/>
      <c r="N1" s="1697"/>
      <c r="O1" s="1697"/>
      <c r="P1" s="1697"/>
      <c r="Q1" s="1697"/>
      <c r="R1" s="1697"/>
      <c r="S1" s="1697"/>
      <c r="T1" s="1697"/>
      <c r="U1" s="1697"/>
      <c r="V1" s="1697"/>
      <c r="W1" s="1698"/>
      <c r="X1" s="1699"/>
      <c r="Y1" s="1700"/>
    </row>
    <row r="2" spans="1:26" s="1710" customFormat="1" ht="33" customHeight="1" x14ac:dyDescent="0.3">
      <c r="A2" s="1702" t="s">
        <v>218</v>
      </c>
      <c r="B2" s="1703" t="s">
        <v>1576</v>
      </c>
      <c r="C2" s="1704"/>
      <c r="D2" s="1704"/>
      <c r="E2" s="1704"/>
      <c r="F2" s="1704"/>
      <c r="G2" s="1704"/>
      <c r="H2" s="1704"/>
      <c r="I2" s="1704"/>
      <c r="J2" s="1704"/>
      <c r="K2" s="1704"/>
      <c r="L2" s="1704"/>
      <c r="M2" s="1704"/>
      <c r="N2" s="1704"/>
      <c r="O2" s="1704"/>
      <c r="P2" s="1704"/>
      <c r="Q2" s="1704"/>
      <c r="R2" s="1704"/>
      <c r="S2" s="1705"/>
      <c r="T2" s="1706" t="s">
        <v>1577</v>
      </c>
      <c r="U2" s="1704"/>
      <c r="V2" s="1705"/>
      <c r="W2" s="1707"/>
      <c r="X2" s="1708" t="s">
        <v>1481</v>
      </c>
      <c r="Y2" s="1709"/>
    </row>
    <row r="3" spans="1:26" s="1710" customFormat="1" ht="33" customHeight="1" x14ac:dyDescent="0.3">
      <c r="A3" s="1711"/>
      <c r="B3" s="1712" t="s">
        <v>1482</v>
      </c>
      <c r="C3" s="1713"/>
      <c r="D3" s="1713"/>
      <c r="E3" s="1713"/>
      <c r="F3" s="1713"/>
      <c r="G3" s="1713"/>
      <c r="H3" s="1713"/>
      <c r="I3" s="1713"/>
      <c r="J3" s="1714"/>
      <c r="K3" s="1715" t="s">
        <v>1578</v>
      </c>
      <c r="L3" s="1716"/>
      <c r="M3" s="1716"/>
      <c r="N3" s="1716"/>
      <c r="O3" s="1716"/>
      <c r="P3" s="1716"/>
      <c r="Q3" s="1716"/>
      <c r="R3" s="1716"/>
      <c r="S3" s="1717"/>
      <c r="T3" s="1718" t="s">
        <v>1483</v>
      </c>
      <c r="U3" s="1713"/>
      <c r="V3" s="1719"/>
      <c r="W3" s="1707"/>
      <c r="X3" s="1720"/>
      <c r="Y3" s="1721"/>
    </row>
    <row r="4" spans="1:26" s="1710" customFormat="1" ht="13.5" customHeight="1" x14ac:dyDescent="0.3">
      <c r="A4" s="1711"/>
      <c r="B4" s="1722" t="s">
        <v>1484</v>
      </c>
      <c r="C4" s="1722" t="s">
        <v>1485</v>
      </c>
      <c r="D4" s="1722" t="s">
        <v>1486</v>
      </c>
      <c r="E4" s="1723" t="s">
        <v>508</v>
      </c>
      <c r="F4" s="1724"/>
      <c r="G4" s="1724"/>
      <c r="H4" s="1724"/>
      <c r="I4" s="1724"/>
      <c r="J4" s="1725"/>
      <c r="K4" s="1722" t="s">
        <v>1484</v>
      </c>
      <c r="L4" s="1722" t="s">
        <v>1485</v>
      </c>
      <c r="M4" s="1722" t="s">
        <v>1486</v>
      </c>
      <c r="N4" s="1723" t="s">
        <v>508</v>
      </c>
      <c r="O4" s="1724"/>
      <c r="P4" s="1724"/>
      <c r="Q4" s="1724"/>
      <c r="R4" s="1724"/>
      <c r="S4" s="1726"/>
      <c r="T4" s="1727" t="s">
        <v>1484</v>
      </c>
      <c r="U4" s="1722" t="s">
        <v>1485</v>
      </c>
      <c r="V4" s="1728" t="s">
        <v>1579</v>
      </c>
      <c r="W4" s="1729"/>
      <c r="X4" s="1727" t="s">
        <v>1487</v>
      </c>
      <c r="Y4" s="1728" t="s">
        <v>1488</v>
      </c>
    </row>
    <row r="5" spans="1:26" s="1710" customFormat="1" ht="33" customHeight="1" x14ac:dyDescent="0.3">
      <c r="A5" s="1711"/>
      <c r="B5" s="1730"/>
      <c r="C5" s="1730"/>
      <c r="D5" s="1730"/>
      <c r="E5" s="1712" t="s">
        <v>1489</v>
      </c>
      <c r="F5" s="1713"/>
      <c r="G5" s="1714"/>
      <c r="H5" s="1712" t="s">
        <v>1580</v>
      </c>
      <c r="I5" s="1713"/>
      <c r="J5" s="1714"/>
      <c r="K5" s="1730"/>
      <c r="L5" s="1730"/>
      <c r="M5" s="1730"/>
      <c r="N5" s="1712" t="s">
        <v>1489</v>
      </c>
      <c r="O5" s="1713"/>
      <c r="P5" s="1714"/>
      <c r="Q5" s="1712" t="s">
        <v>1580</v>
      </c>
      <c r="R5" s="1713"/>
      <c r="S5" s="1719"/>
      <c r="T5" s="1731"/>
      <c r="U5" s="1730"/>
      <c r="V5" s="1732"/>
      <c r="W5" s="1729"/>
      <c r="X5" s="1731"/>
      <c r="Y5" s="1732"/>
    </row>
    <row r="6" spans="1:26" s="1738" customFormat="1" ht="48.75" customHeight="1" x14ac:dyDescent="0.3">
      <c r="A6" s="1733"/>
      <c r="B6" s="1734"/>
      <c r="C6" s="1734"/>
      <c r="D6" s="1734"/>
      <c r="E6" s="1735" t="s">
        <v>1484</v>
      </c>
      <c r="F6" s="1735" t="s">
        <v>1485</v>
      </c>
      <c r="G6" s="1735" t="s">
        <v>1486</v>
      </c>
      <c r="H6" s="1735" t="s">
        <v>1484</v>
      </c>
      <c r="I6" s="1735" t="s">
        <v>1485</v>
      </c>
      <c r="J6" s="1735" t="s">
        <v>1486</v>
      </c>
      <c r="K6" s="1734"/>
      <c r="L6" s="1734"/>
      <c r="M6" s="1734"/>
      <c r="N6" s="1735" t="s">
        <v>1484</v>
      </c>
      <c r="O6" s="1735" t="s">
        <v>1485</v>
      </c>
      <c r="P6" s="1735" t="s">
        <v>1486</v>
      </c>
      <c r="Q6" s="1735" t="s">
        <v>1484</v>
      </c>
      <c r="R6" s="1735" t="s">
        <v>1485</v>
      </c>
      <c r="S6" s="1735" t="s">
        <v>1486</v>
      </c>
      <c r="T6" s="1736"/>
      <c r="U6" s="1734"/>
      <c r="V6" s="1737"/>
      <c r="W6" s="1729"/>
      <c r="X6" s="1736"/>
      <c r="Y6" s="1737"/>
    </row>
    <row r="7" spans="1:26" s="1745" customFormat="1" ht="12" customHeight="1" thickBot="1" x14ac:dyDescent="0.25">
      <c r="A7" s="1739" t="s">
        <v>1490</v>
      </c>
      <c r="B7" s="1740">
        <v>1</v>
      </c>
      <c r="C7" s="1740">
        <v>2</v>
      </c>
      <c r="D7" s="1740">
        <v>3</v>
      </c>
      <c r="E7" s="1740">
        <v>4</v>
      </c>
      <c r="F7" s="1740">
        <v>5</v>
      </c>
      <c r="G7" s="1740">
        <v>6</v>
      </c>
      <c r="H7" s="1740">
        <v>7</v>
      </c>
      <c r="I7" s="1740">
        <v>8</v>
      </c>
      <c r="J7" s="1740">
        <v>9</v>
      </c>
      <c r="K7" s="1740">
        <v>10</v>
      </c>
      <c r="L7" s="1740">
        <v>11</v>
      </c>
      <c r="M7" s="1740">
        <v>12</v>
      </c>
      <c r="N7" s="1740">
        <v>13</v>
      </c>
      <c r="O7" s="1740">
        <v>14</v>
      </c>
      <c r="P7" s="1740">
        <v>15</v>
      </c>
      <c r="Q7" s="1740">
        <v>16</v>
      </c>
      <c r="R7" s="1740">
        <v>17</v>
      </c>
      <c r="S7" s="1741">
        <v>18</v>
      </c>
      <c r="T7" s="1742">
        <v>19</v>
      </c>
      <c r="U7" s="1740">
        <v>20</v>
      </c>
      <c r="V7" s="1743">
        <v>21</v>
      </c>
      <c r="W7" s="1744"/>
      <c r="X7" s="1742">
        <v>22</v>
      </c>
      <c r="Y7" s="1743">
        <v>23</v>
      </c>
    </row>
    <row r="8" spans="1:26" ht="21" customHeight="1" x14ac:dyDescent="0.25">
      <c r="A8" s="1746" t="s">
        <v>225</v>
      </c>
      <c r="B8" s="1747">
        <v>532</v>
      </c>
      <c r="C8" s="1747">
        <v>571</v>
      </c>
      <c r="D8" s="1747">
        <v>521</v>
      </c>
      <c r="E8" s="1747">
        <v>532</v>
      </c>
      <c r="F8" s="1747">
        <v>571</v>
      </c>
      <c r="G8" s="1747">
        <v>521</v>
      </c>
      <c r="H8" s="1747"/>
      <c r="I8" s="1747"/>
      <c r="J8" s="1747"/>
      <c r="K8" s="1747">
        <v>532</v>
      </c>
      <c r="L8" s="1747">
        <v>571</v>
      </c>
      <c r="M8" s="1747">
        <v>521</v>
      </c>
      <c r="N8" s="1747">
        <v>532</v>
      </c>
      <c r="O8" s="1747">
        <v>571</v>
      </c>
      <c r="P8" s="1747">
        <v>521</v>
      </c>
      <c r="Q8" s="1747"/>
      <c r="R8" s="1747"/>
      <c r="S8" s="1748"/>
      <c r="T8" s="1749">
        <v>19197</v>
      </c>
      <c r="U8" s="1747">
        <v>19408</v>
      </c>
      <c r="V8" s="1750">
        <v>19408</v>
      </c>
      <c r="W8" s="1751"/>
      <c r="X8" s="1752">
        <v>19408</v>
      </c>
      <c r="Y8" s="1753">
        <v>0</v>
      </c>
    </row>
    <row r="9" spans="1:26" ht="21" customHeight="1" x14ac:dyDescent="0.25">
      <c r="A9" s="1755" t="s">
        <v>226</v>
      </c>
      <c r="B9" s="1756">
        <v>101</v>
      </c>
      <c r="C9" s="1756">
        <v>101</v>
      </c>
      <c r="D9" s="1756">
        <v>90</v>
      </c>
      <c r="E9" s="1756">
        <v>101</v>
      </c>
      <c r="F9" s="1756">
        <v>101</v>
      </c>
      <c r="G9" s="1756">
        <v>90</v>
      </c>
      <c r="H9" s="1756"/>
      <c r="I9" s="1756"/>
      <c r="J9" s="1756"/>
      <c r="K9" s="1756">
        <v>101</v>
      </c>
      <c r="L9" s="1756">
        <v>101</v>
      </c>
      <c r="M9" s="1756">
        <v>90</v>
      </c>
      <c r="N9" s="1756">
        <v>101</v>
      </c>
      <c r="O9" s="1756">
        <v>101</v>
      </c>
      <c r="P9" s="1756">
        <v>90</v>
      </c>
      <c r="Q9" s="1756"/>
      <c r="R9" s="1756"/>
      <c r="S9" s="1757"/>
      <c r="T9" s="1758">
        <v>2777</v>
      </c>
      <c r="U9" s="1756">
        <v>2874</v>
      </c>
      <c r="V9" s="1759">
        <v>2874</v>
      </c>
      <c r="W9" s="1751"/>
      <c r="X9" s="1760">
        <v>2874</v>
      </c>
      <c r="Y9" s="1761">
        <v>0</v>
      </c>
    </row>
    <row r="10" spans="1:26" ht="21" customHeight="1" x14ac:dyDescent="0.25">
      <c r="A10" s="1755" t="s">
        <v>227</v>
      </c>
      <c r="B10" s="1756">
        <v>821</v>
      </c>
      <c r="C10" s="1756">
        <v>875</v>
      </c>
      <c r="D10" s="1756">
        <v>714</v>
      </c>
      <c r="E10" s="1756">
        <v>802</v>
      </c>
      <c r="F10" s="1756">
        <v>846</v>
      </c>
      <c r="G10" s="1756">
        <v>696</v>
      </c>
      <c r="H10" s="1756">
        <v>19</v>
      </c>
      <c r="I10" s="1756">
        <v>29</v>
      </c>
      <c r="J10" s="1756">
        <v>18</v>
      </c>
      <c r="K10" s="1756">
        <v>821</v>
      </c>
      <c r="L10" s="1756">
        <v>875</v>
      </c>
      <c r="M10" s="1756">
        <v>714</v>
      </c>
      <c r="N10" s="1756">
        <v>802</v>
      </c>
      <c r="O10" s="1756">
        <v>846</v>
      </c>
      <c r="P10" s="1756">
        <v>696</v>
      </c>
      <c r="Q10" s="1756">
        <v>19</v>
      </c>
      <c r="R10" s="1756">
        <v>29</v>
      </c>
      <c r="S10" s="1757">
        <v>18</v>
      </c>
      <c r="T10" s="1758">
        <v>12538</v>
      </c>
      <c r="U10" s="1756">
        <v>14477</v>
      </c>
      <c r="V10" s="1759">
        <v>20552</v>
      </c>
      <c r="W10" s="1751"/>
      <c r="X10" s="1760">
        <v>20552</v>
      </c>
      <c r="Y10" s="1761">
        <v>0</v>
      </c>
    </row>
    <row r="11" spans="1:26" ht="21" customHeight="1" x14ac:dyDescent="0.25">
      <c r="A11" s="1755" t="s">
        <v>1491</v>
      </c>
      <c r="B11" s="1756">
        <v>966</v>
      </c>
      <c r="C11" s="1756">
        <v>1066</v>
      </c>
      <c r="D11" s="1756">
        <v>853</v>
      </c>
      <c r="E11" s="1756">
        <v>799</v>
      </c>
      <c r="F11" s="1756">
        <v>879</v>
      </c>
      <c r="G11" s="1756">
        <v>696</v>
      </c>
      <c r="H11" s="1756">
        <v>167</v>
      </c>
      <c r="I11" s="1756">
        <v>187</v>
      </c>
      <c r="J11" s="1756">
        <v>157</v>
      </c>
      <c r="K11" s="1756">
        <v>966</v>
      </c>
      <c r="L11" s="1756">
        <v>1066</v>
      </c>
      <c r="M11" s="1756">
        <v>853</v>
      </c>
      <c r="N11" s="1756">
        <v>799</v>
      </c>
      <c r="O11" s="1756">
        <v>879</v>
      </c>
      <c r="P11" s="1756">
        <v>696</v>
      </c>
      <c r="Q11" s="1756">
        <v>167</v>
      </c>
      <c r="R11" s="1756">
        <v>187</v>
      </c>
      <c r="S11" s="1757">
        <v>157</v>
      </c>
      <c r="T11" s="1758">
        <v>11433</v>
      </c>
      <c r="U11" s="1756">
        <v>13956</v>
      </c>
      <c r="V11" s="1759">
        <v>25376</v>
      </c>
      <c r="W11" s="1751"/>
      <c r="X11" s="1760">
        <v>25376</v>
      </c>
      <c r="Y11" s="1761">
        <v>0</v>
      </c>
    </row>
    <row r="12" spans="1:26" ht="21" customHeight="1" x14ac:dyDescent="0.25">
      <c r="A12" s="1755" t="s">
        <v>230</v>
      </c>
      <c r="B12" s="1756">
        <v>127</v>
      </c>
      <c r="C12" s="1756">
        <v>128</v>
      </c>
      <c r="D12" s="1756">
        <v>123</v>
      </c>
      <c r="E12" s="1756">
        <v>127</v>
      </c>
      <c r="F12" s="1756">
        <v>128</v>
      </c>
      <c r="G12" s="1756">
        <v>123</v>
      </c>
      <c r="H12" s="1756"/>
      <c r="I12" s="1756"/>
      <c r="J12" s="1756"/>
      <c r="K12" s="1756">
        <v>127</v>
      </c>
      <c r="L12" s="1756">
        <v>128</v>
      </c>
      <c r="M12" s="1756">
        <v>123</v>
      </c>
      <c r="N12" s="1756">
        <v>127</v>
      </c>
      <c r="O12" s="1756">
        <v>128</v>
      </c>
      <c r="P12" s="1756">
        <v>123</v>
      </c>
      <c r="Q12" s="1756"/>
      <c r="R12" s="1756"/>
      <c r="S12" s="1757"/>
      <c r="T12" s="1758">
        <v>3952</v>
      </c>
      <c r="U12" s="1756">
        <v>4065</v>
      </c>
      <c r="V12" s="1759">
        <v>4064</v>
      </c>
      <c r="W12" s="1751"/>
      <c r="X12" s="1760">
        <v>4064</v>
      </c>
      <c r="Y12" s="1761">
        <v>0</v>
      </c>
    </row>
    <row r="13" spans="1:26" ht="21" customHeight="1" x14ac:dyDescent="0.25">
      <c r="A13" s="1755" t="s">
        <v>231</v>
      </c>
      <c r="B13" s="1756">
        <v>210</v>
      </c>
      <c r="C13" s="1756">
        <v>228</v>
      </c>
      <c r="D13" s="1756">
        <v>214</v>
      </c>
      <c r="E13" s="1756">
        <v>210</v>
      </c>
      <c r="F13" s="1756">
        <v>228</v>
      </c>
      <c r="G13" s="1756">
        <v>214</v>
      </c>
      <c r="H13" s="1756"/>
      <c r="I13" s="1756"/>
      <c r="J13" s="1756"/>
      <c r="K13" s="1756">
        <v>210</v>
      </c>
      <c r="L13" s="1756">
        <v>228</v>
      </c>
      <c r="M13" s="1756">
        <v>214</v>
      </c>
      <c r="N13" s="1756">
        <v>210</v>
      </c>
      <c r="O13" s="1756">
        <v>228</v>
      </c>
      <c r="P13" s="1756">
        <v>214</v>
      </c>
      <c r="Q13" s="1756"/>
      <c r="R13" s="1756"/>
      <c r="S13" s="1757"/>
      <c r="T13" s="1758">
        <v>8507</v>
      </c>
      <c r="U13" s="1756">
        <v>8371</v>
      </c>
      <c r="V13" s="1759">
        <v>8610</v>
      </c>
      <c r="W13" s="1751"/>
      <c r="X13" s="1760">
        <v>8610</v>
      </c>
      <c r="Y13" s="1761">
        <v>0</v>
      </c>
    </row>
    <row r="14" spans="1:26" ht="21" customHeight="1" x14ac:dyDescent="0.25">
      <c r="A14" s="1755" t="s">
        <v>232</v>
      </c>
      <c r="B14" s="1756">
        <v>1983</v>
      </c>
      <c r="C14" s="1756">
        <v>1984</v>
      </c>
      <c r="D14" s="1756">
        <v>1817</v>
      </c>
      <c r="E14" s="1756">
        <v>1983</v>
      </c>
      <c r="F14" s="1756">
        <v>1984</v>
      </c>
      <c r="G14" s="1756">
        <v>1817</v>
      </c>
      <c r="H14" s="1756"/>
      <c r="I14" s="1756"/>
      <c r="J14" s="1756"/>
      <c r="K14" s="1756">
        <v>317</v>
      </c>
      <c r="L14" s="1756">
        <v>318</v>
      </c>
      <c r="M14" s="1756">
        <v>276</v>
      </c>
      <c r="N14" s="1756">
        <v>317</v>
      </c>
      <c r="O14" s="1756">
        <v>318</v>
      </c>
      <c r="P14" s="1756">
        <v>276</v>
      </c>
      <c r="Q14" s="1756"/>
      <c r="R14" s="1756"/>
      <c r="S14" s="1757"/>
      <c r="T14" s="1758">
        <v>13960</v>
      </c>
      <c r="U14" s="1756">
        <v>12407</v>
      </c>
      <c r="V14" s="1759">
        <v>12344</v>
      </c>
      <c r="W14" s="1751"/>
      <c r="X14" s="1760">
        <v>12344</v>
      </c>
      <c r="Y14" s="1761">
        <v>0</v>
      </c>
    </row>
    <row r="15" spans="1:26" ht="21" customHeight="1" x14ac:dyDescent="0.25">
      <c r="A15" s="1755" t="s">
        <v>233</v>
      </c>
      <c r="B15" s="1756">
        <v>319</v>
      </c>
      <c r="C15" s="1756">
        <v>319</v>
      </c>
      <c r="D15" s="1756">
        <v>289</v>
      </c>
      <c r="E15" s="1756">
        <v>319</v>
      </c>
      <c r="F15" s="1756">
        <v>319</v>
      </c>
      <c r="G15" s="1756">
        <v>289</v>
      </c>
      <c r="H15" s="1756"/>
      <c r="I15" s="1756"/>
      <c r="J15" s="1756"/>
      <c r="K15" s="1756">
        <v>319</v>
      </c>
      <c r="L15" s="1756">
        <v>319</v>
      </c>
      <c r="M15" s="1756">
        <v>289</v>
      </c>
      <c r="N15" s="1756">
        <v>319</v>
      </c>
      <c r="O15" s="1756">
        <v>319</v>
      </c>
      <c r="P15" s="1756">
        <v>289</v>
      </c>
      <c r="Q15" s="1756"/>
      <c r="R15" s="1756"/>
      <c r="S15" s="1757"/>
      <c r="T15" s="1758">
        <v>7552</v>
      </c>
      <c r="U15" s="1756">
        <v>7683</v>
      </c>
      <c r="V15" s="1759">
        <v>7722</v>
      </c>
      <c r="W15" s="1751"/>
      <c r="X15" s="1760">
        <v>7722</v>
      </c>
      <c r="Y15" s="1761">
        <v>0</v>
      </c>
    </row>
    <row r="16" spans="1:26" ht="21" customHeight="1" x14ac:dyDescent="0.25">
      <c r="A16" s="1755" t="s">
        <v>1492</v>
      </c>
      <c r="B16" s="1756">
        <v>1196</v>
      </c>
      <c r="C16" s="1756">
        <v>1227</v>
      </c>
      <c r="D16" s="1756">
        <v>1175</v>
      </c>
      <c r="E16" s="1756">
        <v>1195</v>
      </c>
      <c r="F16" s="1756">
        <v>1226</v>
      </c>
      <c r="G16" s="1756">
        <v>1175</v>
      </c>
      <c r="H16" s="1756">
        <v>1</v>
      </c>
      <c r="I16" s="1756">
        <v>1</v>
      </c>
      <c r="J16" s="1756">
        <v>0</v>
      </c>
      <c r="K16" s="1756">
        <v>1164</v>
      </c>
      <c r="L16" s="1756">
        <v>1195</v>
      </c>
      <c r="M16" s="1756">
        <v>1144</v>
      </c>
      <c r="N16" s="1756">
        <v>1163</v>
      </c>
      <c r="O16" s="1756">
        <v>1194</v>
      </c>
      <c r="P16" s="1756">
        <v>1144</v>
      </c>
      <c r="Q16" s="1756">
        <v>1</v>
      </c>
      <c r="R16" s="1756">
        <v>1</v>
      </c>
      <c r="S16" s="1757">
        <v>0</v>
      </c>
      <c r="T16" s="1758">
        <v>55674</v>
      </c>
      <c r="U16" s="1756">
        <v>59296</v>
      </c>
      <c r="V16" s="1759">
        <v>59678</v>
      </c>
      <c r="W16" s="1751"/>
      <c r="X16" s="1760">
        <v>59678</v>
      </c>
      <c r="Y16" s="1761">
        <v>0</v>
      </c>
      <c r="Z16" s="1762"/>
    </row>
    <row r="17" spans="1:26" ht="21" customHeight="1" x14ac:dyDescent="0.25">
      <c r="A17" s="1755" t="s">
        <v>1493</v>
      </c>
      <c r="B17" s="1756">
        <v>20453</v>
      </c>
      <c r="C17" s="1756">
        <v>21408</v>
      </c>
      <c r="D17" s="1756">
        <v>20630</v>
      </c>
      <c r="E17" s="1756">
        <v>20453</v>
      </c>
      <c r="F17" s="1756">
        <v>21408</v>
      </c>
      <c r="G17" s="1756">
        <v>20630</v>
      </c>
      <c r="H17" s="1756"/>
      <c r="I17" s="1756"/>
      <c r="J17" s="1756"/>
      <c r="K17" s="1756">
        <v>597</v>
      </c>
      <c r="L17" s="1756">
        <v>608</v>
      </c>
      <c r="M17" s="1756">
        <v>492</v>
      </c>
      <c r="N17" s="1756">
        <v>597</v>
      </c>
      <c r="O17" s="1756">
        <v>608</v>
      </c>
      <c r="P17" s="1756">
        <v>492</v>
      </c>
      <c r="Q17" s="1756"/>
      <c r="R17" s="1756"/>
      <c r="S17" s="1757"/>
      <c r="T17" s="1758">
        <v>11940</v>
      </c>
      <c r="U17" s="1756">
        <v>13777</v>
      </c>
      <c r="V17" s="1759">
        <v>13814</v>
      </c>
      <c r="W17" s="1751"/>
      <c r="X17" s="1760">
        <v>13814</v>
      </c>
      <c r="Y17" s="1761">
        <v>0</v>
      </c>
      <c r="Z17" s="1762"/>
    </row>
    <row r="18" spans="1:26" ht="21" customHeight="1" x14ac:dyDescent="0.25">
      <c r="A18" s="1755" t="s">
        <v>237</v>
      </c>
      <c r="B18" s="1756">
        <v>39142</v>
      </c>
      <c r="C18" s="1756">
        <v>39733</v>
      </c>
      <c r="D18" s="1756">
        <v>36725</v>
      </c>
      <c r="E18" s="1756">
        <v>38966</v>
      </c>
      <c r="F18" s="1756">
        <v>39560</v>
      </c>
      <c r="G18" s="1756">
        <v>36591</v>
      </c>
      <c r="H18" s="1756">
        <v>176</v>
      </c>
      <c r="I18" s="1756">
        <v>173</v>
      </c>
      <c r="J18" s="1756">
        <v>134</v>
      </c>
      <c r="K18" s="1756">
        <v>1393</v>
      </c>
      <c r="L18" s="1756">
        <v>1467</v>
      </c>
      <c r="M18" s="1756">
        <v>1280</v>
      </c>
      <c r="N18" s="1756">
        <v>1217</v>
      </c>
      <c r="O18" s="1756">
        <v>1294</v>
      </c>
      <c r="P18" s="1756">
        <v>1146</v>
      </c>
      <c r="Q18" s="1756">
        <v>176</v>
      </c>
      <c r="R18" s="1756">
        <v>173</v>
      </c>
      <c r="S18" s="1757">
        <v>134</v>
      </c>
      <c r="T18" s="1758">
        <v>15936</v>
      </c>
      <c r="U18" s="1756">
        <v>24510</v>
      </c>
      <c r="V18" s="1759">
        <v>28615</v>
      </c>
      <c r="W18" s="1751"/>
      <c r="X18" s="1760">
        <v>28615</v>
      </c>
      <c r="Y18" s="1761">
        <v>0</v>
      </c>
      <c r="Z18" s="1762"/>
    </row>
    <row r="19" spans="1:26" ht="21" customHeight="1" x14ac:dyDescent="0.25">
      <c r="A19" s="1755" t="s">
        <v>1494</v>
      </c>
      <c r="B19" s="1756">
        <v>12393</v>
      </c>
      <c r="C19" s="1756">
        <v>12361</v>
      </c>
      <c r="D19" s="1756">
        <v>11861</v>
      </c>
      <c r="E19" s="1756">
        <v>12393</v>
      </c>
      <c r="F19" s="1756">
        <v>12361</v>
      </c>
      <c r="G19" s="1756">
        <v>11861</v>
      </c>
      <c r="H19" s="1756"/>
      <c r="I19" s="1756"/>
      <c r="J19" s="1756"/>
      <c r="K19" s="1756">
        <v>414</v>
      </c>
      <c r="L19" s="1756">
        <v>382</v>
      </c>
      <c r="M19" s="1756">
        <v>363</v>
      </c>
      <c r="N19" s="1756">
        <v>414</v>
      </c>
      <c r="O19" s="1756">
        <v>382</v>
      </c>
      <c r="P19" s="1756">
        <v>363</v>
      </c>
      <c r="Q19" s="1756"/>
      <c r="R19" s="1756"/>
      <c r="S19" s="1757"/>
      <c r="T19" s="1758">
        <v>8834</v>
      </c>
      <c r="U19" s="1756">
        <v>7953</v>
      </c>
      <c r="V19" s="1759">
        <v>9401</v>
      </c>
      <c r="W19" s="1751"/>
      <c r="X19" s="1760">
        <v>9401</v>
      </c>
      <c r="Y19" s="1761">
        <v>0</v>
      </c>
      <c r="Z19" s="1762"/>
    </row>
    <row r="20" spans="1:26" ht="21" customHeight="1" x14ac:dyDescent="0.25">
      <c r="A20" s="1755" t="s">
        <v>239</v>
      </c>
      <c r="B20" s="1756">
        <v>10811</v>
      </c>
      <c r="C20" s="1756">
        <v>10897</v>
      </c>
      <c r="D20" s="1756">
        <v>10122</v>
      </c>
      <c r="E20" s="1756">
        <v>10665</v>
      </c>
      <c r="F20" s="1756">
        <v>10751</v>
      </c>
      <c r="G20" s="1756">
        <v>9976</v>
      </c>
      <c r="H20" s="1756">
        <v>146</v>
      </c>
      <c r="I20" s="1756">
        <v>146</v>
      </c>
      <c r="J20" s="1756">
        <v>146</v>
      </c>
      <c r="K20" s="1756">
        <v>775</v>
      </c>
      <c r="L20" s="1756">
        <v>828</v>
      </c>
      <c r="M20" s="1756">
        <v>707</v>
      </c>
      <c r="N20" s="1756">
        <v>717</v>
      </c>
      <c r="O20" s="1756">
        <v>770</v>
      </c>
      <c r="P20" s="1756">
        <v>649</v>
      </c>
      <c r="Q20" s="1756">
        <v>58</v>
      </c>
      <c r="R20" s="1756">
        <v>58</v>
      </c>
      <c r="S20" s="1757">
        <v>58</v>
      </c>
      <c r="T20" s="1758">
        <v>17267</v>
      </c>
      <c r="U20" s="1756">
        <v>18481</v>
      </c>
      <c r="V20" s="1759">
        <v>22370</v>
      </c>
      <c r="W20" s="1751"/>
      <c r="X20" s="1760">
        <v>22370</v>
      </c>
      <c r="Y20" s="1761">
        <v>0</v>
      </c>
      <c r="Z20" s="1762"/>
    </row>
    <row r="21" spans="1:26" ht="21" customHeight="1" x14ac:dyDescent="0.25">
      <c r="A21" s="1755" t="s">
        <v>240</v>
      </c>
      <c r="B21" s="1756">
        <v>767</v>
      </c>
      <c r="C21" s="1756">
        <v>799</v>
      </c>
      <c r="D21" s="1756">
        <v>781</v>
      </c>
      <c r="E21" s="1756">
        <v>683</v>
      </c>
      <c r="F21" s="1756">
        <v>716</v>
      </c>
      <c r="G21" s="1756">
        <v>698</v>
      </c>
      <c r="H21" s="1756">
        <v>84</v>
      </c>
      <c r="I21" s="1756">
        <v>83</v>
      </c>
      <c r="J21" s="1756">
        <v>83</v>
      </c>
      <c r="K21" s="1756">
        <v>495</v>
      </c>
      <c r="L21" s="1756">
        <v>524</v>
      </c>
      <c r="M21" s="1756">
        <v>524</v>
      </c>
      <c r="N21" s="1756">
        <v>411</v>
      </c>
      <c r="O21" s="1756">
        <v>441</v>
      </c>
      <c r="P21" s="1756">
        <v>441</v>
      </c>
      <c r="Q21" s="1756">
        <v>84</v>
      </c>
      <c r="R21" s="1756">
        <v>83</v>
      </c>
      <c r="S21" s="1757">
        <v>83</v>
      </c>
      <c r="T21" s="1758">
        <v>6586</v>
      </c>
      <c r="U21" s="1756">
        <v>8879</v>
      </c>
      <c r="V21" s="1759">
        <v>13535</v>
      </c>
      <c r="W21" s="1751"/>
      <c r="X21" s="1760">
        <v>13535</v>
      </c>
      <c r="Y21" s="1761">
        <v>0</v>
      </c>
      <c r="Z21" s="1762"/>
    </row>
    <row r="22" spans="1:26" ht="21" customHeight="1" x14ac:dyDescent="0.25">
      <c r="A22" s="1755" t="s">
        <v>241</v>
      </c>
      <c r="B22" s="1756">
        <v>12546</v>
      </c>
      <c r="C22" s="1756">
        <v>12328</v>
      </c>
      <c r="D22" s="1756">
        <v>11555</v>
      </c>
      <c r="E22" s="1756">
        <v>12238</v>
      </c>
      <c r="F22" s="1756">
        <v>12030</v>
      </c>
      <c r="G22" s="1756">
        <v>11340</v>
      </c>
      <c r="H22" s="1756">
        <v>308</v>
      </c>
      <c r="I22" s="1756">
        <v>298</v>
      </c>
      <c r="J22" s="1756">
        <v>215</v>
      </c>
      <c r="K22" s="1756">
        <v>753</v>
      </c>
      <c r="L22" s="1756">
        <v>778</v>
      </c>
      <c r="M22" s="1756">
        <v>551</v>
      </c>
      <c r="N22" s="1756">
        <v>630</v>
      </c>
      <c r="O22" s="1756">
        <v>628</v>
      </c>
      <c r="P22" s="1756">
        <v>433</v>
      </c>
      <c r="Q22" s="1756">
        <v>123</v>
      </c>
      <c r="R22" s="1756">
        <v>150</v>
      </c>
      <c r="S22" s="1757">
        <v>118</v>
      </c>
      <c r="T22" s="1758">
        <v>13201</v>
      </c>
      <c r="U22" s="1756">
        <v>14362</v>
      </c>
      <c r="V22" s="1759">
        <v>16749</v>
      </c>
      <c r="W22" s="1751"/>
      <c r="X22" s="1760">
        <v>16749</v>
      </c>
      <c r="Y22" s="1761">
        <v>0</v>
      </c>
      <c r="Z22" s="1762"/>
    </row>
    <row r="23" spans="1:26" ht="21" customHeight="1" x14ac:dyDescent="0.25">
      <c r="A23" s="1755" t="s">
        <v>242</v>
      </c>
      <c r="B23" s="1756">
        <v>3005</v>
      </c>
      <c r="C23" s="1756">
        <v>3026</v>
      </c>
      <c r="D23" s="1756">
        <v>2740</v>
      </c>
      <c r="E23" s="1756">
        <v>2955</v>
      </c>
      <c r="F23" s="1756">
        <v>2977</v>
      </c>
      <c r="G23" s="1756">
        <v>2694</v>
      </c>
      <c r="H23" s="1756">
        <v>50</v>
      </c>
      <c r="I23" s="1756">
        <v>49</v>
      </c>
      <c r="J23" s="1756">
        <v>46</v>
      </c>
      <c r="K23" s="1756">
        <v>466</v>
      </c>
      <c r="L23" s="1756">
        <v>493</v>
      </c>
      <c r="M23" s="1756">
        <v>426</v>
      </c>
      <c r="N23" s="1756">
        <v>416</v>
      </c>
      <c r="O23" s="1756">
        <v>444</v>
      </c>
      <c r="P23" s="1756">
        <v>380</v>
      </c>
      <c r="Q23" s="1756">
        <v>50</v>
      </c>
      <c r="R23" s="1756">
        <v>49</v>
      </c>
      <c r="S23" s="1757">
        <v>46</v>
      </c>
      <c r="T23" s="1758">
        <v>10259</v>
      </c>
      <c r="U23" s="1756">
        <v>10985</v>
      </c>
      <c r="V23" s="1759">
        <v>13289</v>
      </c>
      <c r="W23" s="1751"/>
      <c r="X23" s="1760">
        <v>13289</v>
      </c>
      <c r="Y23" s="1761">
        <v>0</v>
      </c>
      <c r="Z23" s="1762"/>
    </row>
    <row r="24" spans="1:26" ht="21" customHeight="1" x14ac:dyDescent="0.25">
      <c r="A24" s="1755" t="s">
        <v>243</v>
      </c>
      <c r="B24" s="1756">
        <v>12624</v>
      </c>
      <c r="C24" s="1756">
        <v>14584</v>
      </c>
      <c r="D24" s="1756">
        <v>14556</v>
      </c>
      <c r="E24" s="1756">
        <v>12375</v>
      </c>
      <c r="F24" s="1756">
        <v>14310</v>
      </c>
      <c r="G24" s="1756">
        <v>14342</v>
      </c>
      <c r="H24" s="1756">
        <v>249</v>
      </c>
      <c r="I24" s="1756">
        <v>274</v>
      </c>
      <c r="J24" s="1756">
        <v>214</v>
      </c>
      <c r="K24" s="1756">
        <v>802</v>
      </c>
      <c r="L24" s="1756">
        <v>865</v>
      </c>
      <c r="M24" s="1756">
        <v>763</v>
      </c>
      <c r="N24" s="1756">
        <v>553</v>
      </c>
      <c r="O24" s="1756">
        <v>591</v>
      </c>
      <c r="P24" s="1756">
        <v>549</v>
      </c>
      <c r="Q24" s="1756">
        <v>249</v>
      </c>
      <c r="R24" s="1756">
        <v>274</v>
      </c>
      <c r="S24" s="1757">
        <v>214</v>
      </c>
      <c r="T24" s="1758">
        <v>10986</v>
      </c>
      <c r="U24" s="1756">
        <v>11692</v>
      </c>
      <c r="V24" s="1759">
        <v>20102</v>
      </c>
      <c r="W24" s="1751"/>
      <c r="X24" s="1760">
        <v>20102</v>
      </c>
      <c r="Y24" s="1761">
        <v>0</v>
      </c>
      <c r="Z24" s="1762"/>
    </row>
    <row r="25" spans="1:26" ht="21" customHeight="1" x14ac:dyDescent="0.25">
      <c r="A25" s="1755" t="s">
        <v>244</v>
      </c>
      <c r="B25" s="1756">
        <v>1232</v>
      </c>
      <c r="C25" s="1756">
        <v>1234</v>
      </c>
      <c r="D25" s="1756">
        <v>1150</v>
      </c>
      <c r="E25" s="1756">
        <v>1202</v>
      </c>
      <c r="F25" s="1756">
        <v>1202</v>
      </c>
      <c r="G25" s="1756">
        <v>1118</v>
      </c>
      <c r="H25" s="1756">
        <v>30</v>
      </c>
      <c r="I25" s="1756">
        <v>32</v>
      </c>
      <c r="J25" s="1756">
        <v>32</v>
      </c>
      <c r="K25" s="1756">
        <v>283</v>
      </c>
      <c r="L25" s="1756">
        <v>214</v>
      </c>
      <c r="M25" s="1756">
        <v>197</v>
      </c>
      <c r="N25" s="1756">
        <v>253</v>
      </c>
      <c r="O25" s="1756">
        <v>182</v>
      </c>
      <c r="P25" s="1756">
        <v>165</v>
      </c>
      <c r="Q25" s="1756">
        <v>30</v>
      </c>
      <c r="R25" s="1756">
        <v>32</v>
      </c>
      <c r="S25" s="1757">
        <v>32</v>
      </c>
      <c r="T25" s="1758">
        <v>4012</v>
      </c>
      <c r="U25" s="1756">
        <v>4478</v>
      </c>
      <c r="V25" s="1759">
        <v>5502</v>
      </c>
      <c r="W25" s="1751"/>
      <c r="X25" s="1760">
        <v>5502</v>
      </c>
      <c r="Y25" s="1761">
        <v>0</v>
      </c>
      <c r="Z25" s="1762"/>
    </row>
    <row r="26" spans="1:26" ht="21" customHeight="1" x14ac:dyDescent="0.25">
      <c r="A26" s="1755" t="s">
        <v>245</v>
      </c>
      <c r="B26" s="1756">
        <v>941</v>
      </c>
      <c r="C26" s="1756">
        <v>975</v>
      </c>
      <c r="D26" s="1756">
        <v>796</v>
      </c>
      <c r="E26" s="1756">
        <v>767</v>
      </c>
      <c r="F26" s="1756">
        <v>796</v>
      </c>
      <c r="G26" s="1756">
        <v>666</v>
      </c>
      <c r="H26" s="1756">
        <v>174</v>
      </c>
      <c r="I26" s="1756">
        <v>179</v>
      </c>
      <c r="J26" s="1756">
        <v>130</v>
      </c>
      <c r="K26" s="1756">
        <v>581</v>
      </c>
      <c r="L26" s="1756">
        <v>615</v>
      </c>
      <c r="M26" s="1756">
        <v>495</v>
      </c>
      <c r="N26" s="1756">
        <v>407</v>
      </c>
      <c r="O26" s="1756">
        <v>436</v>
      </c>
      <c r="P26" s="1756">
        <v>365</v>
      </c>
      <c r="Q26" s="1756">
        <v>174</v>
      </c>
      <c r="R26" s="1756">
        <v>179</v>
      </c>
      <c r="S26" s="1757">
        <v>130</v>
      </c>
      <c r="T26" s="1758">
        <v>7891</v>
      </c>
      <c r="U26" s="1756">
        <v>11683</v>
      </c>
      <c r="V26" s="1759">
        <v>13151</v>
      </c>
      <c r="W26" s="1751"/>
      <c r="X26" s="1760">
        <v>13151</v>
      </c>
      <c r="Y26" s="1761">
        <v>0</v>
      </c>
      <c r="Z26" s="1762"/>
    </row>
    <row r="27" spans="1:26" ht="21" customHeight="1" x14ac:dyDescent="0.25">
      <c r="A27" s="1755" t="s">
        <v>246</v>
      </c>
      <c r="B27" s="1756">
        <v>2538</v>
      </c>
      <c r="C27" s="1756">
        <v>2574</v>
      </c>
      <c r="D27" s="1756">
        <v>2514</v>
      </c>
      <c r="E27" s="1756">
        <v>2442</v>
      </c>
      <c r="F27" s="1756">
        <v>2478</v>
      </c>
      <c r="G27" s="1756">
        <v>2422</v>
      </c>
      <c r="H27" s="1756">
        <v>96</v>
      </c>
      <c r="I27" s="1756">
        <v>96</v>
      </c>
      <c r="J27" s="1756">
        <v>92</v>
      </c>
      <c r="K27" s="1756">
        <v>454</v>
      </c>
      <c r="L27" s="1756">
        <v>490</v>
      </c>
      <c r="M27" s="1756">
        <v>396</v>
      </c>
      <c r="N27" s="1756">
        <v>420</v>
      </c>
      <c r="O27" s="1756">
        <v>456</v>
      </c>
      <c r="P27" s="1756">
        <v>366</v>
      </c>
      <c r="Q27" s="1756">
        <v>34</v>
      </c>
      <c r="R27" s="1756">
        <v>34</v>
      </c>
      <c r="S27" s="1757">
        <v>30</v>
      </c>
      <c r="T27" s="1758">
        <v>9787</v>
      </c>
      <c r="U27" s="1756">
        <v>10790</v>
      </c>
      <c r="V27" s="1759">
        <v>11286</v>
      </c>
      <c r="W27" s="1751"/>
      <c r="X27" s="1760">
        <v>11286</v>
      </c>
      <c r="Y27" s="1761">
        <v>0</v>
      </c>
      <c r="Z27" s="1762"/>
    </row>
    <row r="28" spans="1:26" ht="21" customHeight="1" x14ac:dyDescent="0.25">
      <c r="A28" s="1755" t="s">
        <v>1495</v>
      </c>
      <c r="B28" s="1756">
        <v>1530</v>
      </c>
      <c r="C28" s="1756">
        <v>1547</v>
      </c>
      <c r="D28" s="1756">
        <v>1367</v>
      </c>
      <c r="E28" s="1756">
        <v>1447</v>
      </c>
      <c r="F28" s="1756">
        <v>1464</v>
      </c>
      <c r="G28" s="1756">
        <v>1293</v>
      </c>
      <c r="H28" s="1756">
        <v>83</v>
      </c>
      <c r="I28" s="1756">
        <v>83</v>
      </c>
      <c r="J28" s="1756">
        <v>74</v>
      </c>
      <c r="K28" s="1756">
        <v>730</v>
      </c>
      <c r="L28" s="1756">
        <v>729</v>
      </c>
      <c r="M28" s="1756">
        <v>611</v>
      </c>
      <c r="N28" s="1756">
        <v>647</v>
      </c>
      <c r="O28" s="1756">
        <v>646</v>
      </c>
      <c r="P28" s="1756">
        <v>537</v>
      </c>
      <c r="Q28" s="1756">
        <v>83</v>
      </c>
      <c r="R28" s="1756">
        <v>83</v>
      </c>
      <c r="S28" s="1757">
        <v>74</v>
      </c>
      <c r="T28" s="1758">
        <v>11789</v>
      </c>
      <c r="U28" s="1756">
        <v>12015</v>
      </c>
      <c r="V28" s="1759">
        <v>16997</v>
      </c>
      <c r="W28" s="1751"/>
      <c r="X28" s="1760">
        <v>16997</v>
      </c>
      <c r="Y28" s="1761">
        <v>0</v>
      </c>
      <c r="Z28" s="1762"/>
    </row>
    <row r="29" spans="1:26" ht="21" customHeight="1" x14ac:dyDescent="0.25">
      <c r="A29" s="1755" t="s">
        <v>248</v>
      </c>
      <c r="B29" s="1756">
        <v>231</v>
      </c>
      <c r="C29" s="1756">
        <v>231</v>
      </c>
      <c r="D29" s="1756">
        <v>215</v>
      </c>
      <c r="E29" s="1756">
        <v>231</v>
      </c>
      <c r="F29" s="1756">
        <v>231</v>
      </c>
      <c r="G29" s="1756">
        <v>215</v>
      </c>
      <c r="H29" s="1756"/>
      <c r="I29" s="1756"/>
      <c r="J29" s="1756"/>
      <c r="K29" s="1756">
        <v>67</v>
      </c>
      <c r="L29" s="1756">
        <v>81</v>
      </c>
      <c r="M29" s="1756">
        <v>75</v>
      </c>
      <c r="N29" s="1756">
        <v>67</v>
      </c>
      <c r="O29" s="1756">
        <v>81</v>
      </c>
      <c r="P29" s="1756">
        <v>75</v>
      </c>
      <c r="Q29" s="1756"/>
      <c r="R29" s="1756"/>
      <c r="S29" s="1759"/>
      <c r="T29" s="1763">
        <v>1815</v>
      </c>
      <c r="U29" s="1756">
        <v>2267</v>
      </c>
      <c r="V29" s="1759">
        <v>2151</v>
      </c>
      <c r="W29" s="1751"/>
      <c r="X29" s="1760">
        <v>2151</v>
      </c>
      <c r="Y29" s="1761">
        <v>0</v>
      </c>
      <c r="Z29" s="1762"/>
    </row>
    <row r="30" spans="1:26" ht="21" customHeight="1" x14ac:dyDescent="0.25">
      <c r="A30" s="1755" t="s">
        <v>249</v>
      </c>
      <c r="B30" s="1756">
        <v>782</v>
      </c>
      <c r="C30" s="1756">
        <v>782</v>
      </c>
      <c r="D30" s="1756">
        <v>744</v>
      </c>
      <c r="E30" s="1756">
        <v>782</v>
      </c>
      <c r="F30" s="1756">
        <v>782</v>
      </c>
      <c r="G30" s="1756">
        <v>744</v>
      </c>
      <c r="H30" s="1756"/>
      <c r="I30" s="1756"/>
      <c r="J30" s="1756"/>
      <c r="K30" s="1756">
        <v>782</v>
      </c>
      <c r="L30" s="1756">
        <v>782</v>
      </c>
      <c r="M30" s="1756">
        <v>744</v>
      </c>
      <c r="N30" s="1756">
        <v>782</v>
      </c>
      <c r="O30" s="1756">
        <v>782</v>
      </c>
      <c r="P30" s="1756">
        <v>744</v>
      </c>
      <c r="Q30" s="1756"/>
      <c r="R30" s="1756"/>
      <c r="S30" s="1759"/>
      <c r="T30" s="1763">
        <v>13722</v>
      </c>
      <c r="U30" s="1756">
        <v>14370</v>
      </c>
      <c r="V30" s="1759">
        <v>14473</v>
      </c>
      <c r="W30" s="1751"/>
      <c r="X30" s="1760">
        <v>14473</v>
      </c>
      <c r="Y30" s="1761">
        <v>0</v>
      </c>
      <c r="Z30" s="1762"/>
    </row>
    <row r="31" spans="1:26" ht="21" customHeight="1" x14ac:dyDescent="0.25">
      <c r="A31" s="1755" t="s">
        <v>1496</v>
      </c>
      <c r="B31" s="1756">
        <v>236</v>
      </c>
      <c r="C31" s="1756">
        <v>270</v>
      </c>
      <c r="D31" s="1756">
        <v>213</v>
      </c>
      <c r="E31" s="1756">
        <v>226</v>
      </c>
      <c r="F31" s="1756">
        <v>247</v>
      </c>
      <c r="G31" s="1756">
        <v>200</v>
      </c>
      <c r="H31" s="1756">
        <v>10</v>
      </c>
      <c r="I31" s="1756">
        <v>23</v>
      </c>
      <c r="J31" s="1756">
        <v>13</v>
      </c>
      <c r="K31" s="1756">
        <v>236</v>
      </c>
      <c r="L31" s="1756">
        <v>270</v>
      </c>
      <c r="M31" s="1757">
        <v>213</v>
      </c>
      <c r="N31" s="1756">
        <v>226</v>
      </c>
      <c r="O31" s="1756">
        <v>247</v>
      </c>
      <c r="P31" s="1756">
        <v>200</v>
      </c>
      <c r="Q31" s="1756">
        <v>10</v>
      </c>
      <c r="R31" s="1756">
        <v>23</v>
      </c>
      <c r="S31" s="1759">
        <v>13</v>
      </c>
      <c r="T31" s="1763">
        <v>5466</v>
      </c>
      <c r="U31" s="1756">
        <v>6372</v>
      </c>
      <c r="V31" s="1759">
        <v>6959</v>
      </c>
      <c r="W31" s="1751"/>
      <c r="X31" s="1760">
        <v>6959</v>
      </c>
      <c r="Y31" s="1761">
        <v>0</v>
      </c>
      <c r="Z31" s="1762"/>
    </row>
    <row r="32" spans="1:26" ht="21" customHeight="1" x14ac:dyDescent="0.25">
      <c r="A32" s="1755" t="s">
        <v>251</v>
      </c>
      <c r="B32" s="1756">
        <v>112</v>
      </c>
      <c r="C32" s="1756">
        <v>112</v>
      </c>
      <c r="D32" s="1756">
        <v>102</v>
      </c>
      <c r="E32" s="1756">
        <v>112</v>
      </c>
      <c r="F32" s="1756">
        <v>112</v>
      </c>
      <c r="G32" s="1756">
        <v>102</v>
      </c>
      <c r="H32" s="1756"/>
      <c r="I32" s="1756"/>
      <c r="J32" s="1756"/>
      <c r="K32" s="1756"/>
      <c r="L32" s="1756"/>
      <c r="M32" s="1756"/>
      <c r="N32" s="1756"/>
      <c r="O32" s="1756"/>
      <c r="P32" s="1756"/>
      <c r="Q32" s="1756"/>
      <c r="R32" s="1756"/>
      <c r="S32" s="1759"/>
      <c r="T32" s="1763"/>
      <c r="U32" s="1756"/>
      <c r="V32" s="1764">
        <v>0</v>
      </c>
      <c r="W32" s="1765"/>
      <c r="X32" s="1760">
        <v>0</v>
      </c>
      <c r="Y32" s="1761">
        <v>0</v>
      </c>
      <c r="Z32" s="1762"/>
    </row>
    <row r="33" spans="1:26" ht="21" customHeight="1" x14ac:dyDescent="0.25">
      <c r="A33" s="1755" t="s">
        <v>252</v>
      </c>
      <c r="B33" s="1756">
        <v>130</v>
      </c>
      <c r="C33" s="1756">
        <v>129</v>
      </c>
      <c r="D33" s="1756">
        <v>118</v>
      </c>
      <c r="E33" s="1756">
        <v>130</v>
      </c>
      <c r="F33" s="1756">
        <v>129</v>
      </c>
      <c r="G33" s="1756">
        <v>118</v>
      </c>
      <c r="H33" s="1756"/>
      <c r="I33" s="1756"/>
      <c r="J33" s="1756"/>
      <c r="K33" s="1756">
        <v>130</v>
      </c>
      <c r="L33" s="1756">
        <v>129</v>
      </c>
      <c r="M33" s="1756">
        <v>118</v>
      </c>
      <c r="N33" s="1756">
        <v>130</v>
      </c>
      <c r="O33" s="1756">
        <v>129</v>
      </c>
      <c r="P33" s="1756">
        <v>118</v>
      </c>
      <c r="Q33" s="1756"/>
      <c r="R33" s="1756"/>
      <c r="S33" s="1759"/>
      <c r="T33" s="1763">
        <v>4319</v>
      </c>
      <c r="U33" s="1756">
        <v>4055</v>
      </c>
      <c r="V33" s="1759">
        <v>3926</v>
      </c>
      <c r="W33" s="1751"/>
      <c r="X33" s="1760">
        <v>3926</v>
      </c>
      <c r="Y33" s="1761">
        <v>0</v>
      </c>
      <c r="Z33" s="1762"/>
    </row>
    <row r="34" spans="1:26" ht="21" customHeight="1" x14ac:dyDescent="0.25">
      <c r="A34" s="1755" t="s">
        <v>253</v>
      </c>
      <c r="B34" s="1756">
        <v>123</v>
      </c>
      <c r="C34" s="1756">
        <v>124</v>
      </c>
      <c r="D34" s="1756">
        <v>118</v>
      </c>
      <c r="E34" s="1756">
        <v>123</v>
      </c>
      <c r="F34" s="1756">
        <v>124</v>
      </c>
      <c r="G34" s="1756">
        <v>118</v>
      </c>
      <c r="H34" s="1756"/>
      <c r="I34" s="1756"/>
      <c r="J34" s="1756"/>
      <c r="K34" s="1756">
        <v>123</v>
      </c>
      <c r="L34" s="1756">
        <v>124</v>
      </c>
      <c r="M34" s="1756">
        <v>118</v>
      </c>
      <c r="N34" s="1756">
        <v>123</v>
      </c>
      <c r="O34" s="1756">
        <v>124</v>
      </c>
      <c r="P34" s="1756">
        <v>118</v>
      </c>
      <c r="Q34" s="1756"/>
      <c r="R34" s="1756"/>
      <c r="S34" s="1759"/>
      <c r="T34" s="1763">
        <v>2215</v>
      </c>
      <c r="U34" s="1756">
        <v>2284</v>
      </c>
      <c r="V34" s="1759">
        <v>2319</v>
      </c>
      <c r="W34" s="1751"/>
      <c r="X34" s="1760">
        <v>2319</v>
      </c>
      <c r="Y34" s="1761">
        <v>0</v>
      </c>
      <c r="Z34" s="1762"/>
    </row>
    <row r="35" spans="1:26" ht="21" customHeight="1" x14ac:dyDescent="0.25">
      <c r="A35" s="1755" t="s">
        <v>1497</v>
      </c>
      <c r="B35" s="1756">
        <v>113</v>
      </c>
      <c r="C35" s="1756">
        <v>113</v>
      </c>
      <c r="D35" s="1756">
        <v>112</v>
      </c>
      <c r="E35" s="1756">
        <v>113</v>
      </c>
      <c r="F35" s="1756">
        <v>113</v>
      </c>
      <c r="G35" s="1756">
        <v>112</v>
      </c>
      <c r="H35" s="1756"/>
      <c r="I35" s="1756"/>
      <c r="J35" s="1756"/>
      <c r="K35" s="1756">
        <v>93</v>
      </c>
      <c r="L35" s="1756">
        <v>95</v>
      </c>
      <c r="M35" s="1756">
        <v>94</v>
      </c>
      <c r="N35" s="1756">
        <v>93</v>
      </c>
      <c r="O35" s="1756">
        <v>95</v>
      </c>
      <c r="P35" s="1756">
        <v>94</v>
      </c>
      <c r="Q35" s="1756"/>
      <c r="R35" s="1756"/>
      <c r="S35" s="1759"/>
      <c r="T35" s="1763">
        <v>2135</v>
      </c>
      <c r="U35" s="1756">
        <v>2180</v>
      </c>
      <c r="V35" s="1759">
        <v>2443</v>
      </c>
      <c r="W35" s="1751"/>
      <c r="X35" s="1760">
        <v>2443</v>
      </c>
      <c r="Y35" s="1761">
        <v>0</v>
      </c>
      <c r="Z35" s="1762"/>
    </row>
    <row r="36" spans="1:26" ht="21" customHeight="1" x14ac:dyDescent="0.25">
      <c r="A36" s="1755" t="s">
        <v>255</v>
      </c>
      <c r="B36" s="1756">
        <v>79</v>
      </c>
      <c r="C36" s="1756">
        <v>79</v>
      </c>
      <c r="D36" s="1756">
        <v>70</v>
      </c>
      <c r="E36" s="1756">
        <v>70</v>
      </c>
      <c r="F36" s="1756">
        <v>70</v>
      </c>
      <c r="G36" s="1756">
        <v>62</v>
      </c>
      <c r="H36" s="1756">
        <v>9</v>
      </c>
      <c r="I36" s="1756">
        <v>9</v>
      </c>
      <c r="J36" s="1756">
        <v>8</v>
      </c>
      <c r="K36" s="1756">
        <v>79</v>
      </c>
      <c r="L36" s="1756">
        <v>79</v>
      </c>
      <c r="M36" s="1756">
        <v>70</v>
      </c>
      <c r="N36" s="1756">
        <v>70</v>
      </c>
      <c r="O36" s="1756">
        <v>70</v>
      </c>
      <c r="P36" s="1756">
        <v>62</v>
      </c>
      <c r="Q36" s="1756">
        <v>9</v>
      </c>
      <c r="R36" s="1756">
        <v>9</v>
      </c>
      <c r="S36" s="1759">
        <v>8</v>
      </c>
      <c r="T36" s="1763">
        <v>1657</v>
      </c>
      <c r="U36" s="1756">
        <v>1691</v>
      </c>
      <c r="V36" s="1759">
        <v>1941</v>
      </c>
      <c r="W36" s="1751"/>
      <c r="X36" s="1760">
        <v>1941</v>
      </c>
      <c r="Y36" s="1761">
        <v>0</v>
      </c>
      <c r="Z36" s="1762"/>
    </row>
    <row r="37" spans="1:26" ht="21" customHeight="1" x14ac:dyDescent="0.25">
      <c r="A37" s="1755" t="s">
        <v>256</v>
      </c>
      <c r="B37" s="1756">
        <v>250</v>
      </c>
      <c r="C37" s="1756">
        <v>253</v>
      </c>
      <c r="D37" s="1756">
        <v>211</v>
      </c>
      <c r="E37" s="1756">
        <v>250</v>
      </c>
      <c r="F37" s="1756">
        <v>253</v>
      </c>
      <c r="G37" s="1756">
        <v>211</v>
      </c>
      <c r="H37" s="1756"/>
      <c r="I37" s="1756"/>
      <c r="J37" s="1756"/>
      <c r="K37" s="1756">
        <v>250</v>
      </c>
      <c r="L37" s="1756">
        <v>253</v>
      </c>
      <c r="M37" s="1756">
        <v>211</v>
      </c>
      <c r="N37" s="1756">
        <v>250</v>
      </c>
      <c r="O37" s="1756">
        <v>253</v>
      </c>
      <c r="P37" s="1756">
        <v>211</v>
      </c>
      <c r="Q37" s="1756"/>
      <c r="R37" s="1756"/>
      <c r="S37" s="1759"/>
      <c r="T37" s="1763">
        <v>6495</v>
      </c>
      <c r="U37" s="1756">
        <v>6708</v>
      </c>
      <c r="V37" s="1759">
        <v>6492</v>
      </c>
      <c r="W37" s="1751"/>
      <c r="X37" s="1760">
        <v>6492</v>
      </c>
      <c r="Y37" s="1761">
        <v>0</v>
      </c>
      <c r="Z37" s="1762"/>
    </row>
    <row r="38" spans="1:26" ht="21" customHeight="1" x14ac:dyDescent="0.25">
      <c r="A38" s="1755" t="s">
        <v>257</v>
      </c>
      <c r="B38" s="1756">
        <v>100</v>
      </c>
      <c r="C38" s="1756">
        <v>100</v>
      </c>
      <c r="D38" s="1756">
        <v>86</v>
      </c>
      <c r="E38" s="1756">
        <v>100</v>
      </c>
      <c r="F38" s="1756">
        <v>100</v>
      </c>
      <c r="G38" s="1756">
        <v>86</v>
      </c>
      <c r="H38" s="1756"/>
      <c r="I38" s="1756"/>
      <c r="J38" s="1756"/>
      <c r="K38" s="1756">
        <v>100</v>
      </c>
      <c r="L38" s="1756">
        <v>100</v>
      </c>
      <c r="M38" s="1756">
        <v>86</v>
      </c>
      <c r="N38" s="1756">
        <v>100</v>
      </c>
      <c r="O38" s="1756">
        <v>100</v>
      </c>
      <c r="P38" s="1756">
        <v>86</v>
      </c>
      <c r="Q38" s="1756"/>
      <c r="R38" s="1756"/>
      <c r="S38" s="1759"/>
      <c r="T38" s="1763">
        <v>1693</v>
      </c>
      <c r="U38" s="1756">
        <v>1734</v>
      </c>
      <c r="V38" s="1759">
        <v>1872</v>
      </c>
      <c r="W38" s="1751"/>
      <c r="X38" s="1760">
        <v>1872</v>
      </c>
      <c r="Y38" s="1761">
        <v>0</v>
      </c>
      <c r="Z38" s="1762"/>
    </row>
    <row r="39" spans="1:26" ht="21" customHeight="1" x14ac:dyDescent="0.25">
      <c r="A39" s="1755" t="s">
        <v>1426</v>
      </c>
      <c r="B39" s="1756">
        <v>149</v>
      </c>
      <c r="C39" s="1756">
        <v>158</v>
      </c>
      <c r="D39" s="1756">
        <v>137</v>
      </c>
      <c r="E39" s="1756">
        <v>149</v>
      </c>
      <c r="F39" s="1756">
        <v>158</v>
      </c>
      <c r="G39" s="1756">
        <v>137</v>
      </c>
      <c r="H39" s="1756"/>
      <c r="I39" s="1756"/>
      <c r="J39" s="1756"/>
      <c r="K39" s="1756"/>
      <c r="L39" s="1756"/>
      <c r="M39" s="1756"/>
      <c r="N39" s="1756"/>
      <c r="O39" s="1756"/>
      <c r="P39" s="1756"/>
      <c r="Q39" s="1756"/>
      <c r="R39" s="1756"/>
      <c r="S39" s="1757"/>
      <c r="T39" s="1758"/>
      <c r="U39" s="1756"/>
      <c r="V39" s="1759"/>
      <c r="W39" s="1765"/>
      <c r="X39" s="1760"/>
      <c r="Y39" s="1761">
        <v>0</v>
      </c>
    </row>
    <row r="40" spans="1:26" ht="21" customHeight="1" x14ac:dyDescent="0.25">
      <c r="A40" s="1766" t="s">
        <v>1498</v>
      </c>
      <c r="B40" s="1756">
        <v>52</v>
      </c>
      <c r="C40" s="1756">
        <v>52</v>
      </c>
      <c r="D40" s="1756">
        <v>40</v>
      </c>
      <c r="E40" s="1756">
        <v>52</v>
      </c>
      <c r="F40" s="1756">
        <v>52</v>
      </c>
      <c r="G40" s="1756">
        <v>40</v>
      </c>
      <c r="H40" s="1756"/>
      <c r="I40" s="1756"/>
      <c r="J40" s="1756"/>
      <c r="K40" s="1756"/>
      <c r="L40" s="1756"/>
      <c r="M40" s="1756"/>
      <c r="N40" s="1756"/>
      <c r="O40" s="1756"/>
      <c r="P40" s="1756"/>
      <c r="Q40" s="1756"/>
      <c r="R40" s="1756"/>
      <c r="S40" s="1757"/>
      <c r="T40" s="1758"/>
      <c r="U40" s="1756"/>
      <c r="V40" s="1759">
        <v>0</v>
      </c>
      <c r="W40" s="1765"/>
      <c r="X40" s="1760">
        <v>0</v>
      </c>
      <c r="Y40" s="1761">
        <v>0</v>
      </c>
    </row>
    <row r="41" spans="1:26" ht="21" customHeight="1" x14ac:dyDescent="0.25">
      <c r="A41" s="1766" t="s">
        <v>1499</v>
      </c>
      <c r="B41" s="1756">
        <v>32</v>
      </c>
      <c r="C41" s="1756">
        <v>39</v>
      </c>
      <c r="D41" s="1756">
        <v>33</v>
      </c>
      <c r="E41" s="1756">
        <v>32</v>
      </c>
      <c r="F41" s="1756">
        <v>39</v>
      </c>
      <c r="G41" s="1756">
        <v>33</v>
      </c>
      <c r="H41" s="1756"/>
      <c r="I41" s="1756"/>
      <c r="J41" s="1756"/>
      <c r="K41" s="1756"/>
      <c r="L41" s="1756"/>
      <c r="M41" s="1756"/>
      <c r="N41" s="1756"/>
      <c r="O41" s="1756"/>
      <c r="P41" s="1756"/>
      <c r="Q41" s="1756"/>
      <c r="R41" s="1756"/>
      <c r="S41" s="1757"/>
      <c r="T41" s="1758"/>
      <c r="U41" s="1756"/>
      <c r="V41" s="1759">
        <v>0</v>
      </c>
      <c r="W41" s="1765"/>
      <c r="X41" s="1760">
        <v>0</v>
      </c>
      <c r="Y41" s="1761">
        <v>0</v>
      </c>
    </row>
    <row r="42" spans="1:26" ht="21" customHeight="1" x14ac:dyDescent="0.25">
      <c r="A42" s="1766" t="s">
        <v>1500</v>
      </c>
      <c r="B42" s="1756">
        <v>46</v>
      </c>
      <c r="C42" s="1756">
        <v>46</v>
      </c>
      <c r="D42" s="1756">
        <v>44</v>
      </c>
      <c r="E42" s="1756">
        <v>46</v>
      </c>
      <c r="F42" s="1756">
        <v>46</v>
      </c>
      <c r="G42" s="1756">
        <v>44</v>
      </c>
      <c r="H42" s="1756"/>
      <c r="I42" s="1756"/>
      <c r="J42" s="1756"/>
      <c r="K42" s="1756"/>
      <c r="L42" s="1756"/>
      <c r="M42" s="1756"/>
      <c r="N42" s="1756"/>
      <c r="O42" s="1756"/>
      <c r="P42" s="1756"/>
      <c r="Q42" s="1756"/>
      <c r="R42" s="1756"/>
      <c r="S42" s="1757"/>
      <c r="T42" s="1758"/>
      <c r="U42" s="1756"/>
      <c r="V42" s="1759">
        <v>0</v>
      </c>
      <c r="W42" s="1765"/>
      <c r="X42" s="1760">
        <v>0</v>
      </c>
      <c r="Y42" s="1761">
        <v>0</v>
      </c>
    </row>
    <row r="43" spans="1:26" ht="21" customHeight="1" x14ac:dyDescent="0.25">
      <c r="A43" s="1766" t="s">
        <v>1501</v>
      </c>
      <c r="B43" s="1756">
        <v>19</v>
      </c>
      <c r="C43" s="1756">
        <v>21</v>
      </c>
      <c r="D43" s="1756">
        <v>20</v>
      </c>
      <c r="E43" s="1756">
        <v>19</v>
      </c>
      <c r="F43" s="1756">
        <v>21</v>
      </c>
      <c r="G43" s="1756">
        <v>20</v>
      </c>
      <c r="H43" s="1756"/>
      <c r="I43" s="1756"/>
      <c r="J43" s="1756"/>
      <c r="K43" s="1756"/>
      <c r="L43" s="1756"/>
      <c r="M43" s="1756"/>
      <c r="N43" s="1756"/>
      <c r="O43" s="1756"/>
      <c r="P43" s="1756"/>
      <c r="Q43" s="1756"/>
      <c r="R43" s="1756"/>
      <c r="S43" s="1757"/>
      <c r="T43" s="1758"/>
      <c r="U43" s="1756"/>
      <c r="V43" s="1759">
        <v>0</v>
      </c>
      <c r="W43" s="1765"/>
      <c r="X43" s="1760">
        <v>0</v>
      </c>
      <c r="Y43" s="1761"/>
    </row>
    <row r="44" spans="1:26" ht="21" customHeight="1" x14ac:dyDescent="0.25">
      <c r="A44" s="1755" t="s">
        <v>259</v>
      </c>
      <c r="B44" s="1756">
        <v>847</v>
      </c>
      <c r="C44" s="1756">
        <v>125</v>
      </c>
      <c r="D44" s="1756">
        <v>123</v>
      </c>
      <c r="E44" s="1756">
        <v>847</v>
      </c>
      <c r="F44" s="1756">
        <v>125</v>
      </c>
      <c r="G44" s="1756">
        <v>123</v>
      </c>
      <c r="H44" s="1756"/>
      <c r="I44" s="1756"/>
      <c r="J44" s="1756"/>
      <c r="K44" s="1756"/>
      <c r="L44" s="1756"/>
      <c r="M44" s="1756"/>
      <c r="N44" s="1756"/>
      <c r="O44" s="1756"/>
      <c r="P44" s="1756"/>
      <c r="Q44" s="1756"/>
      <c r="R44" s="1756"/>
      <c r="S44" s="1757"/>
      <c r="T44" s="1758"/>
      <c r="U44" s="1756"/>
      <c r="V44" s="1759">
        <v>0</v>
      </c>
      <c r="W44" s="1765"/>
      <c r="X44" s="1760">
        <v>0</v>
      </c>
      <c r="Y44" s="1761">
        <v>0</v>
      </c>
    </row>
    <row r="45" spans="1:26" ht="21" customHeight="1" x14ac:dyDescent="0.25">
      <c r="A45" s="1755" t="s">
        <v>260</v>
      </c>
      <c r="B45" s="1756">
        <v>47</v>
      </c>
      <c r="C45" s="1756">
        <v>47</v>
      </c>
      <c r="D45" s="1756">
        <v>41</v>
      </c>
      <c r="E45" s="1756">
        <v>47</v>
      </c>
      <c r="F45" s="1756">
        <v>47</v>
      </c>
      <c r="G45" s="1756">
        <v>41</v>
      </c>
      <c r="H45" s="1756"/>
      <c r="I45" s="1756"/>
      <c r="J45" s="1756"/>
      <c r="K45" s="1756"/>
      <c r="L45" s="1756"/>
      <c r="M45" s="1756"/>
      <c r="N45" s="1756"/>
      <c r="O45" s="1756"/>
      <c r="P45" s="1756"/>
      <c r="Q45" s="1756"/>
      <c r="R45" s="1756"/>
      <c r="S45" s="1757"/>
      <c r="T45" s="1758"/>
      <c r="U45" s="1756"/>
      <c r="V45" s="1759">
        <v>0</v>
      </c>
      <c r="W45" s="1765"/>
      <c r="X45" s="1760">
        <v>0</v>
      </c>
      <c r="Y45" s="1761">
        <v>0</v>
      </c>
    </row>
    <row r="46" spans="1:26" ht="21" customHeight="1" x14ac:dyDescent="0.25">
      <c r="A46" s="1755" t="s">
        <v>261</v>
      </c>
      <c r="B46" s="1756">
        <v>100</v>
      </c>
      <c r="C46" s="1756">
        <v>100</v>
      </c>
      <c r="D46" s="1756">
        <v>85</v>
      </c>
      <c r="E46" s="1756">
        <v>100</v>
      </c>
      <c r="F46" s="1756">
        <v>100</v>
      </c>
      <c r="G46" s="1756">
        <v>85</v>
      </c>
      <c r="H46" s="1756"/>
      <c r="I46" s="1756"/>
      <c r="J46" s="1756"/>
      <c r="K46" s="1756">
        <v>100</v>
      </c>
      <c r="L46" s="1756">
        <v>100</v>
      </c>
      <c r="M46" s="1756">
        <v>85</v>
      </c>
      <c r="N46" s="1756">
        <v>100</v>
      </c>
      <c r="O46" s="1756">
        <v>100</v>
      </c>
      <c r="P46" s="1756">
        <v>85</v>
      </c>
      <c r="Q46" s="1756"/>
      <c r="R46" s="1756"/>
      <c r="S46" s="1757"/>
      <c r="T46" s="1758">
        <v>3615</v>
      </c>
      <c r="U46" s="1756">
        <v>3294</v>
      </c>
      <c r="V46" s="1759">
        <v>3264</v>
      </c>
      <c r="W46" s="1765"/>
      <c r="X46" s="1760">
        <v>3264</v>
      </c>
      <c r="Y46" s="1761">
        <v>0</v>
      </c>
    </row>
    <row r="47" spans="1:26" ht="21" customHeight="1" thickBot="1" x14ac:dyDescent="0.3">
      <c r="A47" s="1767" t="s">
        <v>1502</v>
      </c>
      <c r="B47" s="1768">
        <v>0</v>
      </c>
      <c r="C47" s="1768">
        <v>15</v>
      </c>
      <c r="D47" s="1768">
        <v>14</v>
      </c>
      <c r="E47" s="1756"/>
      <c r="F47" s="1768">
        <v>15</v>
      </c>
      <c r="G47" s="1768">
        <v>14</v>
      </c>
      <c r="H47" s="1768"/>
      <c r="I47" s="1768"/>
      <c r="J47" s="1768"/>
      <c r="K47" s="1768">
        <v>0</v>
      </c>
      <c r="L47" s="1768">
        <v>15</v>
      </c>
      <c r="M47" s="1768">
        <v>14</v>
      </c>
      <c r="N47" s="1768"/>
      <c r="O47" s="1768">
        <v>15</v>
      </c>
      <c r="P47" s="1768">
        <v>14</v>
      </c>
      <c r="Q47" s="1768"/>
      <c r="R47" s="1768"/>
      <c r="S47" s="1769"/>
      <c r="T47" s="1770">
        <v>0</v>
      </c>
      <c r="U47" s="1768">
        <v>395</v>
      </c>
      <c r="V47" s="1771">
        <v>282</v>
      </c>
      <c r="W47" s="1765"/>
      <c r="X47" s="1772">
        <v>282</v>
      </c>
      <c r="Y47" s="1773">
        <v>0</v>
      </c>
    </row>
    <row r="48" spans="1:26" ht="21" customHeight="1" thickBot="1" x14ac:dyDescent="0.3">
      <c r="A48" s="1774" t="s">
        <v>1503</v>
      </c>
      <c r="B48" s="1775">
        <v>127536</v>
      </c>
      <c r="C48" s="1775">
        <v>130603</v>
      </c>
      <c r="D48" s="1775">
        <v>122982</v>
      </c>
      <c r="E48" s="1775">
        <v>125934</v>
      </c>
      <c r="F48" s="1775">
        <v>128941</v>
      </c>
      <c r="G48" s="1775">
        <v>121620</v>
      </c>
      <c r="H48" s="1775">
        <v>1602</v>
      </c>
      <c r="I48" s="1775">
        <v>1662</v>
      </c>
      <c r="J48" s="1775">
        <v>1362</v>
      </c>
      <c r="K48" s="1775">
        <v>14260</v>
      </c>
      <c r="L48" s="1775">
        <v>14822</v>
      </c>
      <c r="M48" s="1775">
        <v>12857</v>
      </c>
      <c r="N48" s="1775">
        <v>12993</v>
      </c>
      <c r="O48" s="1775">
        <v>13458</v>
      </c>
      <c r="P48" s="1775">
        <v>11742</v>
      </c>
      <c r="Q48" s="1775">
        <v>1267</v>
      </c>
      <c r="R48" s="1775">
        <v>1364</v>
      </c>
      <c r="S48" s="1776">
        <v>1115</v>
      </c>
      <c r="T48" s="1777">
        <v>307210</v>
      </c>
      <c r="U48" s="1775">
        <v>337492</v>
      </c>
      <c r="V48" s="1778">
        <v>391561</v>
      </c>
      <c r="W48" s="1779"/>
      <c r="X48" s="1780">
        <v>391561</v>
      </c>
      <c r="Y48" s="1781">
        <v>0</v>
      </c>
    </row>
    <row r="49" spans="1:25" ht="3" customHeight="1" x14ac:dyDescent="0.25">
      <c r="X49" s="1783"/>
    </row>
    <row r="50" spans="1:25" s="1762" customFormat="1" ht="18" customHeight="1" x14ac:dyDescent="0.25">
      <c r="A50" s="1784" t="s">
        <v>1581</v>
      </c>
      <c r="B50" s="1784"/>
      <c r="C50" s="1784"/>
      <c r="D50" s="1784"/>
      <c r="E50" s="1784"/>
      <c r="F50" s="1784"/>
      <c r="G50" s="1784"/>
      <c r="H50" s="1784"/>
      <c r="I50" s="1784"/>
      <c r="J50" s="1784"/>
      <c r="K50" s="1784"/>
      <c r="L50" s="1784"/>
      <c r="M50" s="1784"/>
      <c r="N50" s="1784"/>
      <c r="O50" s="1784"/>
      <c r="P50" s="1784"/>
      <c r="Q50" s="1784"/>
      <c r="R50" s="1784"/>
      <c r="S50" s="1784"/>
      <c r="T50" s="1784"/>
      <c r="X50" s="1785"/>
      <c r="Y50" s="1785"/>
    </row>
    <row r="51" spans="1:25" s="1762" customFormat="1" ht="17.399999999999999" x14ac:dyDescent="0.3">
      <c r="A51" s="1786" t="s">
        <v>1582</v>
      </c>
      <c r="B51" s="1786"/>
      <c r="C51" s="1786"/>
      <c r="D51" s="1786"/>
      <c r="E51" s="1786"/>
      <c r="F51" s="1786"/>
      <c r="G51" s="1786"/>
      <c r="H51" s="1786"/>
      <c r="I51" s="1786"/>
      <c r="J51" s="1786"/>
      <c r="K51" s="1786"/>
      <c r="L51" s="1786"/>
      <c r="M51" s="1786"/>
      <c r="N51" s="1787"/>
      <c r="O51" s="1787"/>
      <c r="P51" s="1788"/>
      <c r="Q51" s="1787"/>
      <c r="R51" s="1787"/>
      <c r="S51" s="1787"/>
      <c r="T51" s="1787"/>
      <c r="X51" s="1785"/>
      <c r="Y51" s="1785"/>
    </row>
    <row r="52" spans="1:25" s="1762" customFormat="1" ht="18" customHeight="1" x14ac:dyDescent="0.25">
      <c r="A52" s="1789" t="s">
        <v>1504</v>
      </c>
      <c r="B52" s="1789"/>
      <c r="C52" s="1789"/>
      <c r="D52" s="1789"/>
      <c r="E52" s="1789"/>
      <c r="F52" s="1789"/>
      <c r="G52" s="1789"/>
      <c r="H52" s="1789"/>
      <c r="I52" s="1789"/>
      <c r="J52" s="1789"/>
      <c r="K52" s="1789"/>
      <c r="L52" s="1789"/>
      <c r="M52" s="1789"/>
      <c r="N52" s="1789"/>
      <c r="O52" s="1789"/>
      <c r="P52" s="1789"/>
      <c r="Q52" s="1789"/>
      <c r="R52" s="1789"/>
      <c r="S52" s="1789"/>
      <c r="T52" s="1789"/>
      <c r="U52" s="1789"/>
      <c r="V52" s="1789"/>
      <c r="W52" s="1790"/>
      <c r="X52" s="1785"/>
      <c r="Y52" s="1785"/>
    </row>
    <row r="53" spans="1:25" ht="17.399999999999999" x14ac:dyDescent="0.3">
      <c r="A53" s="1754"/>
      <c r="B53" s="1791"/>
      <c r="C53" s="1791"/>
      <c r="D53" s="1791"/>
      <c r="E53" s="1791"/>
      <c r="F53" s="1791"/>
      <c r="G53" s="1791"/>
      <c r="H53" s="1791"/>
      <c r="I53" s="1791"/>
      <c r="J53" s="1791"/>
      <c r="K53" s="1791"/>
      <c r="L53" s="1791"/>
      <c r="M53" s="1791"/>
      <c r="N53" s="1791"/>
      <c r="O53" s="1791"/>
      <c r="P53" s="1791"/>
      <c r="Q53" s="1791"/>
      <c r="R53" s="1791"/>
      <c r="S53" s="1791"/>
      <c r="T53" s="1791"/>
      <c r="U53" s="1792"/>
      <c r="V53" s="1793"/>
      <c r="W53" s="1793"/>
      <c r="X53" s="1794"/>
      <c r="Y53" s="1795"/>
    </row>
    <row r="54" spans="1:25" ht="17.399999999999999" x14ac:dyDescent="0.3">
      <c r="A54" s="1754"/>
      <c r="B54" s="1791"/>
      <c r="C54" s="1791"/>
      <c r="D54" s="1791"/>
      <c r="E54" s="1791"/>
      <c r="F54" s="1791"/>
      <c r="G54" s="1791"/>
      <c r="H54" s="1791"/>
      <c r="I54" s="1791"/>
      <c r="J54" s="1791"/>
      <c r="K54" s="1791"/>
      <c r="L54" s="1791"/>
      <c r="M54" s="1791"/>
      <c r="N54" s="1791"/>
      <c r="O54" s="1791"/>
      <c r="P54" s="1791"/>
      <c r="Q54" s="1791"/>
      <c r="R54" s="1791"/>
      <c r="S54" s="1791"/>
      <c r="T54" s="1791"/>
      <c r="U54" s="1792"/>
      <c r="V54" s="1793"/>
      <c r="W54" s="1793"/>
      <c r="X54" s="1796"/>
      <c r="Y54" s="1797"/>
    </row>
    <row r="55" spans="1:25" ht="17.399999999999999" x14ac:dyDescent="0.3">
      <c r="A55" s="1754"/>
      <c r="B55" s="1791"/>
      <c r="C55" s="1791"/>
      <c r="D55" s="1791"/>
      <c r="E55" s="1791"/>
      <c r="F55" s="1791"/>
      <c r="G55" s="1791"/>
      <c r="H55" s="1791"/>
      <c r="I55" s="1791"/>
      <c r="J55" s="1791"/>
      <c r="K55" s="1791"/>
      <c r="L55" s="1791"/>
      <c r="M55" s="1791"/>
      <c r="N55" s="1791"/>
      <c r="O55" s="1791"/>
      <c r="P55" s="1791"/>
      <c r="Q55" s="1791"/>
      <c r="R55" s="1791"/>
      <c r="S55" s="1791"/>
      <c r="T55" s="1791"/>
      <c r="U55" s="1792"/>
      <c r="V55" s="1793"/>
      <c r="W55" s="1793"/>
      <c r="X55" s="1794"/>
      <c r="Y55" s="1795"/>
    </row>
    <row r="56" spans="1:25" ht="17.399999999999999" x14ac:dyDescent="0.3">
      <c r="A56" s="1754"/>
      <c r="B56" s="1791"/>
      <c r="C56" s="1791"/>
      <c r="D56" s="1791"/>
      <c r="E56" s="1791"/>
      <c r="F56" s="1791"/>
      <c r="G56" s="1791"/>
      <c r="H56" s="1791"/>
      <c r="I56" s="1791"/>
      <c r="J56" s="1791"/>
      <c r="K56" s="1791"/>
      <c r="L56" s="1791"/>
      <c r="M56" s="1791"/>
      <c r="N56" s="1791"/>
      <c r="O56" s="1791"/>
      <c r="P56" s="1791"/>
      <c r="Q56" s="1791"/>
      <c r="R56" s="1791"/>
      <c r="S56" s="1791"/>
      <c r="T56" s="1791"/>
      <c r="U56" s="1792"/>
      <c r="V56" s="1793"/>
      <c r="W56" s="1793"/>
      <c r="X56" s="1794"/>
      <c r="Y56" s="1795"/>
    </row>
    <row r="57" spans="1:25" ht="17.399999999999999" x14ac:dyDescent="0.3">
      <c r="A57" s="1754"/>
      <c r="B57" s="1791"/>
      <c r="C57" s="1791"/>
      <c r="D57" s="1791"/>
      <c r="E57" s="1791"/>
      <c r="F57" s="1791"/>
      <c r="G57" s="1791"/>
      <c r="H57" s="1791"/>
      <c r="I57" s="1791"/>
      <c r="J57" s="1791"/>
      <c r="K57" s="1791"/>
      <c r="L57" s="1791"/>
      <c r="M57" s="1791"/>
      <c r="N57" s="1791"/>
      <c r="O57" s="1791"/>
      <c r="P57" s="1791"/>
      <c r="Q57" s="1791"/>
      <c r="R57" s="1791"/>
      <c r="S57" s="1791"/>
      <c r="T57" s="1791"/>
      <c r="U57" s="1798"/>
      <c r="V57" s="1799"/>
      <c r="W57" s="1799"/>
      <c r="Y57" s="1793"/>
    </row>
    <row r="58" spans="1:25" ht="17.399999999999999" x14ac:dyDescent="0.3">
      <c r="A58" s="1754"/>
      <c r="B58" s="1791"/>
      <c r="C58" s="1791"/>
      <c r="D58" s="1791"/>
      <c r="E58" s="1791"/>
      <c r="F58" s="1791"/>
      <c r="G58" s="1791"/>
      <c r="H58" s="1791"/>
      <c r="I58" s="1791"/>
      <c r="J58" s="1791"/>
      <c r="K58" s="1791"/>
      <c r="L58" s="1791"/>
      <c r="M58" s="1791"/>
      <c r="N58" s="1791"/>
      <c r="O58" s="1791"/>
      <c r="P58" s="1791"/>
      <c r="Q58" s="1791"/>
      <c r="R58" s="1791"/>
      <c r="S58" s="1791"/>
      <c r="T58" s="1791"/>
    </row>
    <row r="59" spans="1:25" ht="17.399999999999999" x14ac:dyDescent="0.3">
      <c r="A59" s="1754"/>
      <c r="B59" s="1791"/>
      <c r="C59" s="1791"/>
      <c r="D59" s="1791"/>
      <c r="E59" s="1791"/>
      <c r="F59" s="1791"/>
      <c r="G59" s="1791"/>
      <c r="H59" s="1791"/>
      <c r="I59" s="1791"/>
      <c r="J59" s="1791"/>
      <c r="K59" s="1791"/>
      <c r="L59" s="1791"/>
      <c r="M59" s="1791"/>
      <c r="N59" s="1791"/>
      <c r="O59" s="1791"/>
      <c r="P59" s="1791"/>
      <c r="Q59" s="1791"/>
      <c r="R59" s="1791"/>
      <c r="S59" s="1791"/>
      <c r="T59" s="1791"/>
    </row>
    <row r="60" spans="1:25" ht="17.399999999999999" x14ac:dyDescent="0.3">
      <c r="A60" s="1754"/>
      <c r="B60" s="1791"/>
      <c r="C60" s="1791"/>
      <c r="D60" s="1791"/>
      <c r="E60" s="1791"/>
      <c r="F60" s="1791"/>
      <c r="G60" s="1791"/>
      <c r="H60" s="1791"/>
      <c r="I60" s="1791"/>
      <c r="J60" s="1791"/>
      <c r="K60" s="1791"/>
      <c r="L60" s="1791"/>
      <c r="M60" s="1791"/>
      <c r="N60" s="1791"/>
      <c r="O60" s="1791"/>
      <c r="P60" s="1791"/>
      <c r="Q60" s="1791"/>
      <c r="R60" s="1791"/>
      <c r="S60" s="1791"/>
      <c r="T60" s="1791"/>
    </row>
    <row r="61" spans="1:25" ht="17.399999999999999" x14ac:dyDescent="0.3">
      <c r="A61" s="1754"/>
      <c r="B61" s="1791"/>
      <c r="C61" s="1791"/>
      <c r="D61" s="1791"/>
      <c r="E61" s="1791"/>
      <c r="F61" s="1791"/>
      <c r="G61" s="1791"/>
      <c r="H61" s="1791"/>
      <c r="I61" s="1791"/>
      <c r="J61" s="1791"/>
      <c r="K61" s="1791"/>
      <c r="L61" s="1791"/>
      <c r="M61" s="1791"/>
      <c r="N61" s="1791"/>
      <c r="O61" s="1791"/>
      <c r="P61" s="1791"/>
      <c r="Q61" s="1791"/>
      <c r="R61" s="1791"/>
      <c r="S61" s="1791"/>
      <c r="T61" s="1791"/>
    </row>
    <row r="62" spans="1:25" ht="17.399999999999999" x14ac:dyDescent="0.3">
      <c r="A62" s="1754"/>
      <c r="B62" s="1791"/>
      <c r="C62" s="1791"/>
      <c r="D62" s="1791"/>
      <c r="E62" s="1791"/>
      <c r="F62" s="1791"/>
      <c r="G62" s="1791"/>
      <c r="H62" s="1791"/>
      <c r="I62" s="1791"/>
      <c r="J62" s="1791"/>
      <c r="K62" s="1791"/>
      <c r="L62" s="1791"/>
      <c r="M62" s="1791"/>
      <c r="N62" s="1791"/>
      <c r="O62" s="1791"/>
      <c r="P62" s="1791"/>
      <c r="Q62" s="1791"/>
      <c r="R62" s="1791"/>
      <c r="S62" s="1791"/>
      <c r="T62" s="1791"/>
    </row>
    <row r="63" spans="1:25" ht="17.399999999999999" x14ac:dyDescent="0.3">
      <c r="A63" s="1754"/>
      <c r="B63" s="1791"/>
      <c r="C63" s="1791"/>
      <c r="D63" s="1791"/>
      <c r="E63" s="1791"/>
      <c r="F63" s="1791"/>
      <c r="G63" s="1791"/>
      <c r="H63" s="1791"/>
      <c r="I63" s="1791"/>
      <c r="J63" s="1791"/>
      <c r="K63" s="1791"/>
      <c r="L63" s="1791"/>
      <c r="M63" s="1791"/>
      <c r="N63" s="1791"/>
      <c r="O63" s="1791"/>
      <c r="P63" s="1791"/>
      <c r="Q63" s="1791"/>
      <c r="R63" s="1791"/>
      <c r="S63" s="1791"/>
      <c r="T63" s="1791"/>
    </row>
    <row r="64" spans="1:25" ht="17.399999999999999" x14ac:dyDescent="0.3">
      <c r="A64" s="1754"/>
      <c r="B64" s="1791"/>
      <c r="C64" s="1791"/>
      <c r="D64" s="1791"/>
      <c r="E64" s="1791"/>
      <c r="F64" s="1791"/>
      <c r="G64" s="1791"/>
      <c r="H64" s="1791"/>
      <c r="I64" s="1791"/>
      <c r="J64" s="1791"/>
      <c r="K64" s="1791"/>
      <c r="L64" s="1791"/>
      <c r="M64" s="1791"/>
      <c r="N64" s="1791"/>
      <c r="O64" s="1791"/>
      <c r="P64" s="1791"/>
      <c r="Q64" s="1791"/>
      <c r="R64" s="1791"/>
      <c r="S64" s="1791"/>
      <c r="T64" s="1791"/>
    </row>
    <row r="65" spans="1:20" ht="17.399999999999999" x14ac:dyDescent="0.3">
      <c r="A65" s="1754"/>
      <c r="B65" s="1791"/>
      <c r="C65" s="1791"/>
      <c r="D65" s="1791"/>
      <c r="E65" s="1791"/>
      <c r="F65" s="1791"/>
      <c r="G65" s="1791"/>
      <c r="H65" s="1791"/>
      <c r="I65" s="1791"/>
      <c r="J65" s="1791"/>
      <c r="K65" s="1791"/>
      <c r="L65" s="1791"/>
      <c r="M65" s="1791"/>
      <c r="N65" s="1791"/>
      <c r="O65" s="1791"/>
      <c r="P65" s="1791"/>
      <c r="Q65" s="1791"/>
      <c r="R65" s="1791"/>
      <c r="S65" s="1791"/>
      <c r="T65" s="1791"/>
    </row>
    <row r="66" spans="1:20" ht="17.399999999999999" x14ac:dyDescent="0.3">
      <c r="A66" s="1754"/>
      <c r="B66" s="1791"/>
      <c r="C66" s="1791"/>
      <c r="D66" s="1791"/>
      <c r="E66" s="1791"/>
      <c r="F66" s="1791"/>
      <c r="G66" s="1791"/>
      <c r="H66" s="1791"/>
      <c r="I66" s="1791"/>
      <c r="J66" s="1791"/>
      <c r="K66" s="1791"/>
      <c r="L66" s="1791"/>
      <c r="M66" s="1791"/>
      <c r="N66" s="1791"/>
      <c r="O66" s="1791"/>
      <c r="P66" s="1791"/>
      <c r="Q66" s="1791"/>
      <c r="R66" s="1791"/>
      <c r="S66" s="1791"/>
      <c r="T66" s="1791"/>
    </row>
    <row r="67" spans="1:20" ht="17.399999999999999" x14ac:dyDescent="0.3">
      <c r="A67" s="1754"/>
      <c r="B67" s="1791"/>
      <c r="C67" s="1791"/>
      <c r="D67" s="1791"/>
      <c r="E67" s="1791"/>
      <c r="F67" s="1791"/>
      <c r="G67" s="1791"/>
      <c r="H67" s="1791"/>
      <c r="I67" s="1791"/>
      <c r="J67" s="1791"/>
      <c r="K67" s="1791"/>
      <c r="L67" s="1791"/>
      <c r="M67" s="1791"/>
      <c r="N67" s="1791"/>
      <c r="O67" s="1791"/>
      <c r="P67" s="1791"/>
      <c r="Q67" s="1791"/>
      <c r="R67" s="1791"/>
      <c r="S67" s="1791"/>
      <c r="T67" s="1791"/>
    </row>
    <row r="68" spans="1:20" ht="17.399999999999999" x14ac:dyDescent="0.3">
      <c r="A68" s="1754"/>
      <c r="B68" s="1791"/>
      <c r="C68" s="1791"/>
      <c r="D68" s="1791"/>
      <c r="E68" s="1791"/>
      <c r="F68" s="1791"/>
      <c r="G68" s="1791"/>
      <c r="H68" s="1791"/>
      <c r="I68" s="1791"/>
      <c r="J68" s="1791"/>
      <c r="K68" s="1791"/>
      <c r="L68" s="1791"/>
      <c r="M68" s="1791"/>
      <c r="N68" s="1791"/>
      <c r="O68" s="1791"/>
      <c r="P68" s="1791"/>
      <c r="Q68" s="1791"/>
      <c r="R68" s="1791"/>
      <c r="S68" s="1791"/>
      <c r="T68" s="1791"/>
    </row>
    <row r="69" spans="1:20" ht="17.399999999999999" x14ac:dyDescent="0.3">
      <c r="A69" s="1754"/>
      <c r="B69" s="1791"/>
      <c r="C69" s="1791"/>
      <c r="D69" s="1791"/>
      <c r="E69" s="1791"/>
      <c r="F69" s="1791"/>
      <c r="G69" s="1791"/>
      <c r="H69" s="1791"/>
      <c r="I69" s="1791"/>
      <c r="J69" s="1791"/>
      <c r="K69" s="1791"/>
      <c r="L69" s="1791"/>
      <c r="M69" s="1791"/>
      <c r="N69" s="1791"/>
      <c r="O69" s="1791"/>
      <c r="P69" s="1791"/>
      <c r="Q69" s="1791"/>
      <c r="R69" s="1791"/>
      <c r="S69" s="1791"/>
      <c r="T69" s="1791"/>
    </row>
    <row r="70" spans="1:20" ht="17.399999999999999" x14ac:dyDescent="0.3">
      <c r="A70" s="1754"/>
      <c r="B70" s="1791"/>
      <c r="C70" s="1791"/>
      <c r="D70" s="1791"/>
      <c r="E70" s="1791"/>
      <c r="F70" s="1791"/>
      <c r="G70" s="1791"/>
      <c r="H70" s="1791"/>
      <c r="I70" s="1791"/>
      <c r="J70" s="1791"/>
      <c r="K70" s="1791"/>
      <c r="L70" s="1791"/>
      <c r="M70" s="1791"/>
      <c r="N70" s="1791"/>
      <c r="O70" s="1791"/>
      <c r="P70" s="1791"/>
      <c r="Q70" s="1791"/>
      <c r="R70" s="1791"/>
      <c r="S70" s="1791"/>
      <c r="T70" s="1791"/>
    </row>
    <row r="71" spans="1:20" ht="17.399999999999999" x14ac:dyDescent="0.3">
      <c r="A71" s="1754"/>
      <c r="B71" s="1791"/>
      <c r="C71" s="1791"/>
      <c r="D71" s="1791"/>
      <c r="E71" s="1791"/>
      <c r="F71" s="1791"/>
      <c r="G71" s="1791"/>
      <c r="H71" s="1791"/>
      <c r="I71" s="1791"/>
      <c r="J71" s="1791"/>
      <c r="K71" s="1791"/>
      <c r="L71" s="1791"/>
      <c r="M71" s="1791"/>
      <c r="N71" s="1791"/>
      <c r="O71" s="1791"/>
      <c r="P71" s="1791"/>
      <c r="Q71" s="1791"/>
      <c r="R71" s="1791"/>
      <c r="S71" s="1791"/>
      <c r="T71" s="1791"/>
    </row>
    <row r="72" spans="1:20" ht="17.399999999999999" x14ac:dyDescent="0.3">
      <c r="A72" s="1754"/>
      <c r="B72" s="1791"/>
      <c r="C72" s="1791"/>
      <c r="D72" s="1791"/>
      <c r="E72" s="1791"/>
      <c r="F72" s="1791"/>
      <c r="G72" s="1791"/>
      <c r="H72" s="1791"/>
      <c r="I72" s="1791"/>
      <c r="J72" s="1791"/>
      <c r="K72" s="1791"/>
      <c r="L72" s="1791"/>
      <c r="M72" s="1791"/>
      <c r="N72" s="1791"/>
      <c r="O72" s="1791"/>
      <c r="P72" s="1791"/>
      <c r="Q72" s="1791"/>
      <c r="R72" s="1791"/>
      <c r="S72" s="1791"/>
      <c r="T72" s="1791"/>
    </row>
    <row r="73" spans="1:20" ht="17.399999999999999" x14ac:dyDescent="0.3">
      <c r="A73" s="1754"/>
      <c r="B73" s="1791"/>
      <c r="C73" s="1791"/>
      <c r="D73" s="1791"/>
      <c r="E73" s="1791"/>
      <c r="F73" s="1791"/>
      <c r="G73" s="1791"/>
      <c r="H73" s="1791"/>
      <c r="I73" s="1791"/>
      <c r="J73" s="1791"/>
      <c r="K73" s="1791"/>
      <c r="L73" s="1791"/>
      <c r="M73" s="1791"/>
      <c r="N73" s="1791"/>
      <c r="O73" s="1791"/>
      <c r="P73" s="1791"/>
      <c r="Q73" s="1791"/>
      <c r="R73" s="1791"/>
      <c r="S73" s="1791"/>
      <c r="T73" s="1791"/>
    </row>
    <row r="74" spans="1:20" ht="17.399999999999999" x14ac:dyDescent="0.3">
      <c r="A74" s="1754"/>
      <c r="B74" s="1791"/>
      <c r="C74" s="1791"/>
      <c r="D74" s="1791"/>
      <c r="E74" s="1791"/>
      <c r="F74" s="1791"/>
      <c r="G74" s="1791"/>
      <c r="H74" s="1791"/>
      <c r="I74" s="1791"/>
      <c r="J74" s="1791"/>
      <c r="K74" s="1791"/>
      <c r="L74" s="1791"/>
      <c r="M74" s="1791"/>
      <c r="N74" s="1791"/>
      <c r="O74" s="1791"/>
      <c r="P74" s="1791"/>
      <c r="Q74" s="1791"/>
      <c r="R74" s="1791"/>
      <c r="S74" s="1791"/>
      <c r="T74" s="1791"/>
    </row>
    <row r="75" spans="1:20" ht="17.399999999999999" x14ac:dyDescent="0.3">
      <c r="A75" s="1754"/>
      <c r="B75" s="1791"/>
      <c r="C75" s="1791"/>
      <c r="D75" s="1791"/>
      <c r="E75" s="1791"/>
      <c r="F75" s="1791"/>
      <c r="G75" s="1791"/>
      <c r="H75" s="1791"/>
      <c r="I75" s="1791"/>
      <c r="J75" s="1791"/>
      <c r="K75" s="1791"/>
      <c r="L75" s="1791"/>
      <c r="M75" s="1791"/>
      <c r="N75" s="1791"/>
      <c r="O75" s="1791"/>
      <c r="P75" s="1791"/>
      <c r="Q75" s="1791"/>
      <c r="R75" s="1791"/>
      <c r="S75" s="1791"/>
      <c r="T75" s="1791"/>
    </row>
    <row r="76" spans="1:20" ht="17.399999999999999" x14ac:dyDescent="0.3">
      <c r="A76" s="1754"/>
      <c r="B76" s="1791"/>
      <c r="C76" s="1791"/>
      <c r="D76" s="1791"/>
      <c r="E76" s="1791"/>
      <c r="F76" s="1791"/>
      <c r="G76" s="1791"/>
      <c r="H76" s="1791"/>
      <c r="I76" s="1791"/>
      <c r="J76" s="1791"/>
      <c r="K76" s="1791"/>
      <c r="L76" s="1791"/>
      <c r="M76" s="1791"/>
      <c r="N76" s="1791"/>
      <c r="O76" s="1791"/>
      <c r="P76" s="1791"/>
      <c r="Q76" s="1791"/>
      <c r="R76" s="1791"/>
      <c r="S76" s="1791"/>
      <c r="T76" s="1791"/>
    </row>
    <row r="77" spans="1:20" ht="17.399999999999999" x14ac:dyDescent="0.3">
      <c r="A77" s="1754"/>
      <c r="B77" s="1791"/>
      <c r="C77" s="1791"/>
      <c r="D77" s="1791"/>
      <c r="E77" s="1791"/>
      <c r="F77" s="1791"/>
      <c r="G77" s="1791"/>
      <c r="H77" s="1791"/>
      <c r="I77" s="1791"/>
      <c r="J77" s="1791"/>
      <c r="K77" s="1791"/>
      <c r="L77" s="1791"/>
      <c r="M77" s="1791"/>
      <c r="N77" s="1791"/>
      <c r="O77" s="1791"/>
      <c r="P77" s="1791"/>
      <c r="Q77" s="1791"/>
      <c r="R77" s="1791"/>
      <c r="S77" s="1791"/>
      <c r="T77" s="1791"/>
    </row>
    <row r="78" spans="1:20" ht="17.399999999999999" x14ac:dyDescent="0.3">
      <c r="A78" s="1754"/>
      <c r="B78" s="1791"/>
      <c r="C78" s="1791"/>
      <c r="D78" s="1791"/>
      <c r="E78" s="1791"/>
      <c r="F78" s="1791"/>
      <c r="G78" s="1791"/>
      <c r="H78" s="1791"/>
      <c r="I78" s="1791"/>
      <c r="J78" s="1791"/>
      <c r="K78" s="1791"/>
      <c r="L78" s="1791"/>
      <c r="M78" s="1791"/>
      <c r="N78" s="1791"/>
      <c r="O78" s="1791"/>
      <c r="P78" s="1791"/>
      <c r="Q78" s="1791"/>
      <c r="R78" s="1791"/>
      <c r="S78" s="1791"/>
      <c r="T78" s="1791"/>
    </row>
    <row r="79" spans="1:20" ht="17.399999999999999" x14ac:dyDescent="0.3">
      <c r="A79" s="1754"/>
      <c r="B79" s="1791"/>
      <c r="C79" s="1791"/>
      <c r="D79" s="1791"/>
      <c r="E79" s="1791"/>
      <c r="F79" s="1791"/>
      <c r="G79" s="1791"/>
      <c r="H79" s="1791"/>
      <c r="I79" s="1791"/>
      <c r="J79" s="1791"/>
      <c r="K79" s="1791"/>
      <c r="L79" s="1791"/>
      <c r="M79" s="1791"/>
      <c r="N79" s="1791"/>
      <c r="O79" s="1791"/>
      <c r="P79" s="1791"/>
      <c r="Q79" s="1791"/>
      <c r="R79" s="1791"/>
      <c r="S79" s="1791"/>
      <c r="T79" s="1791"/>
    </row>
    <row r="80" spans="1:20" ht="17.399999999999999" x14ac:dyDescent="0.3">
      <c r="A80" s="1754"/>
      <c r="B80" s="1791"/>
      <c r="C80" s="1791"/>
      <c r="D80" s="1791"/>
      <c r="E80" s="1791"/>
      <c r="F80" s="1791"/>
      <c r="G80" s="1791"/>
      <c r="H80" s="1791"/>
      <c r="I80" s="1791"/>
      <c r="J80" s="1791"/>
      <c r="K80" s="1791"/>
      <c r="L80" s="1791"/>
      <c r="M80" s="1791"/>
      <c r="N80" s="1791"/>
      <c r="O80" s="1791"/>
      <c r="P80" s="1791"/>
      <c r="Q80" s="1791"/>
      <c r="R80" s="1791"/>
      <c r="S80" s="1791"/>
      <c r="T80" s="1791"/>
    </row>
    <row r="81" spans="1:20" ht="17.399999999999999" x14ac:dyDescent="0.3">
      <c r="A81" s="1754"/>
      <c r="B81" s="1791"/>
      <c r="C81" s="1791"/>
      <c r="D81" s="1791"/>
      <c r="E81" s="1791"/>
      <c r="F81" s="1791"/>
      <c r="G81" s="1791"/>
      <c r="H81" s="1791"/>
      <c r="I81" s="1791"/>
      <c r="J81" s="1791"/>
      <c r="K81" s="1791"/>
      <c r="L81" s="1791"/>
      <c r="M81" s="1791"/>
      <c r="N81" s="1791"/>
      <c r="O81" s="1791"/>
      <c r="P81" s="1791"/>
      <c r="Q81" s="1791"/>
      <c r="R81" s="1791"/>
      <c r="S81" s="1791"/>
      <c r="T81" s="1791"/>
    </row>
    <row r="82" spans="1:20" ht="17.399999999999999" x14ac:dyDescent="0.3">
      <c r="A82" s="1754"/>
      <c r="B82" s="1791"/>
      <c r="C82" s="1791"/>
      <c r="D82" s="1791"/>
      <c r="E82" s="1791"/>
      <c r="F82" s="1791"/>
      <c r="G82" s="1791"/>
      <c r="H82" s="1791"/>
      <c r="I82" s="1791"/>
      <c r="J82" s="1791"/>
      <c r="K82" s="1791"/>
      <c r="L82" s="1791"/>
      <c r="M82" s="1791"/>
      <c r="N82" s="1791"/>
      <c r="O82" s="1791"/>
      <c r="P82" s="1791"/>
      <c r="Q82" s="1791"/>
      <c r="R82" s="1791"/>
      <c r="S82" s="1791"/>
      <c r="T82" s="1791"/>
    </row>
    <row r="83" spans="1:20" ht="17.399999999999999" x14ac:dyDescent="0.3">
      <c r="A83" s="1754"/>
      <c r="B83" s="1791"/>
      <c r="C83" s="1791"/>
      <c r="D83" s="1791"/>
      <c r="E83" s="1791"/>
      <c r="F83" s="1791"/>
      <c r="G83" s="1791"/>
      <c r="H83" s="1791"/>
      <c r="I83" s="1791"/>
      <c r="J83" s="1791"/>
      <c r="K83" s="1791"/>
      <c r="L83" s="1791"/>
      <c r="M83" s="1791"/>
      <c r="N83" s="1791"/>
      <c r="O83" s="1791"/>
      <c r="P83" s="1791"/>
      <c r="Q83" s="1791"/>
      <c r="R83" s="1791"/>
      <c r="S83" s="1791"/>
      <c r="T83" s="1791"/>
    </row>
    <row r="84" spans="1:20" ht="17.399999999999999" x14ac:dyDescent="0.3">
      <c r="A84" s="1754"/>
      <c r="B84" s="1791"/>
      <c r="C84" s="1791"/>
      <c r="D84" s="1791"/>
      <c r="E84" s="1791"/>
      <c r="F84" s="1791"/>
      <c r="G84" s="1791"/>
      <c r="H84" s="1791"/>
      <c r="I84" s="1791"/>
      <c r="J84" s="1791"/>
      <c r="K84" s="1791"/>
      <c r="L84" s="1791"/>
      <c r="M84" s="1791"/>
      <c r="N84" s="1791"/>
      <c r="O84" s="1791"/>
      <c r="P84" s="1791"/>
      <c r="Q84" s="1791"/>
      <c r="R84" s="1791"/>
      <c r="S84" s="1791"/>
      <c r="T84" s="1791"/>
    </row>
    <row r="85" spans="1:20" ht="17.399999999999999" x14ac:dyDescent="0.3">
      <c r="A85" s="1754"/>
      <c r="B85" s="1791"/>
      <c r="C85" s="1791"/>
      <c r="D85" s="1791"/>
      <c r="E85" s="1791"/>
      <c r="F85" s="1791"/>
      <c r="G85" s="1791"/>
      <c r="H85" s="1791"/>
      <c r="I85" s="1791"/>
      <c r="J85" s="1791"/>
      <c r="K85" s="1791"/>
      <c r="L85" s="1791"/>
      <c r="M85" s="1791"/>
      <c r="N85" s="1791"/>
      <c r="O85" s="1791"/>
      <c r="P85" s="1791"/>
      <c r="Q85" s="1791"/>
      <c r="R85" s="1791"/>
      <c r="S85" s="1791"/>
      <c r="T85" s="1791"/>
    </row>
    <row r="86" spans="1:20" ht="17.399999999999999" x14ac:dyDescent="0.3">
      <c r="A86" s="1754"/>
      <c r="B86" s="1791"/>
      <c r="C86" s="1791"/>
      <c r="D86" s="1791"/>
      <c r="E86" s="1791"/>
      <c r="F86" s="1791"/>
      <c r="G86" s="1791"/>
      <c r="H86" s="1791"/>
      <c r="I86" s="1791"/>
      <c r="J86" s="1791"/>
      <c r="K86" s="1791"/>
      <c r="L86" s="1791"/>
      <c r="M86" s="1791"/>
      <c r="N86" s="1791"/>
      <c r="O86" s="1791"/>
      <c r="P86" s="1791"/>
      <c r="Q86" s="1791"/>
      <c r="R86" s="1791"/>
      <c r="S86" s="1791"/>
      <c r="T86" s="1791"/>
    </row>
    <row r="87" spans="1:20" ht="17.399999999999999" x14ac:dyDescent="0.3">
      <c r="A87" s="1754"/>
      <c r="B87" s="1791"/>
      <c r="C87" s="1791"/>
      <c r="D87" s="1791"/>
      <c r="E87" s="1791"/>
      <c r="F87" s="1791"/>
      <c r="G87" s="1791"/>
      <c r="H87" s="1791"/>
      <c r="I87" s="1791"/>
      <c r="J87" s="1791"/>
      <c r="K87" s="1791"/>
      <c r="L87" s="1791"/>
      <c r="M87" s="1791"/>
      <c r="N87" s="1791"/>
      <c r="O87" s="1791"/>
      <c r="P87" s="1791"/>
      <c r="Q87" s="1791"/>
      <c r="R87" s="1791"/>
      <c r="S87" s="1791"/>
      <c r="T87" s="1791"/>
    </row>
    <row r="88" spans="1:20" ht="17.399999999999999" x14ac:dyDescent="0.3">
      <c r="A88" s="1754"/>
      <c r="B88" s="1791"/>
      <c r="C88" s="1791"/>
      <c r="D88" s="1791"/>
      <c r="E88" s="1791"/>
      <c r="F88" s="1791"/>
      <c r="G88" s="1791"/>
      <c r="H88" s="1791"/>
      <c r="I88" s="1791"/>
      <c r="J88" s="1791"/>
      <c r="K88" s="1791"/>
      <c r="L88" s="1791"/>
      <c r="M88" s="1791"/>
      <c r="N88" s="1791"/>
      <c r="O88" s="1791"/>
      <c r="P88" s="1791"/>
      <c r="Q88" s="1791"/>
      <c r="R88" s="1791"/>
      <c r="S88" s="1791"/>
      <c r="T88" s="1791"/>
    </row>
    <row r="89" spans="1:20" ht="17.399999999999999" x14ac:dyDescent="0.3">
      <c r="A89" s="1754"/>
      <c r="B89" s="1791"/>
      <c r="C89" s="1791"/>
      <c r="D89" s="1791"/>
      <c r="E89" s="1791"/>
      <c r="F89" s="1791"/>
      <c r="G89" s="1791"/>
      <c r="H89" s="1791"/>
      <c r="I89" s="1791"/>
      <c r="J89" s="1791"/>
      <c r="K89" s="1791"/>
      <c r="L89" s="1791"/>
      <c r="M89" s="1791"/>
      <c r="N89" s="1791"/>
      <c r="O89" s="1791"/>
      <c r="P89" s="1791"/>
      <c r="Q89" s="1791"/>
      <c r="R89" s="1791"/>
      <c r="S89" s="1791"/>
      <c r="T89" s="1791"/>
    </row>
    <row r="90" spans="1:20" ht="17.399999999999999" x14ac:dyDescent="0.3">
      <c r="A90" s="1754"/>
      <c r="B90" s="1791"/>
      <c r="C90" s="1791"/>
      <c r="D90" s="1791"/>
      <c r="E90" s="1791"/>
      <c r="F90" s="1791"/>
      <c r="G90" s="1791"/>
      <c r="H90" s="1791"/>
      <c r="I90" s="1791"/>
      <c r="J90" s="1791"/>
      <c r="K90" s="1791"/>
      <c r="L90" s="1791"/>
      <c r="M90" s="1791"/>
      <c r="N90" s="1791"/>
      <c r="O90" s="1791"/>
      <c r="P90" s="1791"/>
      <c r="Q90" s="1791"/>
      <c r="R90" s="1791"/>
      <c r="S90" s="1791"/>
      <c r="T90" s="1791"/>
    </row>
    <row r="91" spans="1:20" ht="17.399999999999999" x14ac:dyDescent="0.3">
      <c r="A91" s="1754"/>
      <c r="B91" s="1791"/>
      <c r="C91" s="1791"/>
      <c r="D91" s="1791"/>
      <c r="E91" s="1791"/>
      <c r="F91" s="1791"/>
      <c r="G91" s="1791"/>
      <c r="H91" s="1791"/>
      <c r="I91" s="1791"/>
      <c r="J91" s="1791"/>
      <c r="K91" s="1791"/>
      <c r="L91" s="1791"/>
      <c r="M91" s="1791"/>
      <c r="N91" s="1791"/>
      <c r="O91" s="1791"/>
      <c r="P91" s="1791"/>
      <c r="Q91" s="1791"/>
      <c r="R91" s="1791"/>
      <c r="S91" s="1791"/>
      <c r="T91" s="1791"/>
    </row>
    <row r="92" spans="1:20" ht="17.399999999999999" x14ac:dyDescent="0.3">
      <c r="A92" s="1754"/>
      <c r="B92" s="1791"/>
      <c r="C92" s="1791"/>
      <c r="D92" s="1791"/>
      <c r="E92" s="1791"/>
      <c r="F92" s="1791"/>
      <c r="G92" s="1791"/>
      <c r="H92" s="1791"/>
      <c r="I92" s="1791"/>
      <c r="J92" s="1791"/>
      <c r="K92" s="1791"/>
      <c r="L92" s="1791"/>
      <c r="M92" s="1791"/>
      <c r="N92" s="1791"/>
      <c r="O92" s="1791"/>
      <c r="P92" s="1791"/>
      <c r="Q92" s="1791"/>
      <c r="R92" s="1791"/>
      <c r="S92" s="1791"/>
      <c r="T92" s="1791"/>
    </row>
    <row r="93" spans="1:20" ht="17.399999999999999" x14ac:dyDescent="0.3">
      <c r="A93" s="1754"/>
      <c r="B93" s="1791"/>
      <c r="C93" s="1791"/>
      <c r="D93" s="1791"/>
      <c r="E93" s="1791"/>
      <c r="F93" s="1791"/>
      <c r="G93" s="1791"/>
      <c r="H93" s="1791"/>
      <c r="I93" s="1791"/>
      <c r="J93" s="1791"/>
      <c r="K93" s="1791"/>
      <c r="L93" s="1791"/>
      <c r="M93" s="1791"/>
      <c r="N93" s="1791"/>
      <c r="O93" s="1791"/>
      <c r="P93" s="1791"/>
      <c r="Q93" s="1791"/>
      <c r="R93" s="1791"/>
      <c r="S93" s="1791"/>
      <c r="T93" s="1791"/>
    </row>
    <row r="94" spans="1:20" ht="17.399999999999999" x14ac:dyDescent="0.3">
      <c r="A94" s="1754"/>
      <c r="B94" s="1791"/>
      <c r="C94" s="1791"/>
      <c r="D94" s="1791"/>
      <c r="E94" s="1791"/>
      <c r="F94" s="1791"/>
      <c r="G94" s="1791"/>
      <c r="H94" s="1791"/>
      <c r="I94" s="1791"/>
      <c r="J94" s="1791"/>
      <c r="K94" s="1791"/>
      <c r="L94" s="1791"/>
      <c r="M94" s="1791"/>
      <c r="N94" s="1791"/>
      <c r="O94" s="1791"/>
      <c r="P94" s="1791"/>
      <c r="Q94" s="1791"/>
      <c r="R94" s="1791"/>
      <c r="S94" s="1791"/>
      <c r="T94" s="1791"/>
    </row>
    <row r="95" spans="1:20" ht="17.399999999999999" x14ac:dyDescent="0.3">
      <c r="A95" s="1754"/>
      <c r="B95" s="1791"/>
      <c r="C95" s="1791"/>
      <c r="D95" s="1791"/>
      <c r="E95" s="1791"/>
      <c r="F95" s="1791"/>
      <c r="G95" s="1791"/>
      <c r="H95" s="1791"/>
      <c r="I95" s="1791"/>
      <c r="J95" s="1791"/>
      <c r="K95" s="1791"/>
      <c r="L95" s="1791"/>
      <c r="M95" s="1791"/>
      <c r="N95" s="1791"/>
      <c r="O95" s="1791"/>
      <c r="P95" s="1791"/>
      <c r="Q95" s="1791"/>
      <c r="R95" s="1791"/>
      <c r="S95" s="1791"/>
      <c r="T95" s="1791"/>
    </row>
    <row r="96" spans="1:20" ht="17.399999999999999" x14ac:dyDescent="0.3">
      <c r="A96" s="1754"/>
      <c r="B96" s="1791"/>
      <c r="C96" s="1791"/>
      <c r="D96" s="1791"/>
      <c r="E96" s="1791"/>
      <c r="F96" s="1791"/>
      <c r="G96" s="1791"/>
      <c r="H96" s="1791"/>
      <c r="I96" s="1791"/>
      <c r="J96" s="1791"/>
      <c r="K96" s="1791"/>
      <c r="L96" s="1791"/>
      <c r="M96" s="1791"/>
      <c r="N96" s="1791"/>
      <c r="O96" s="1791"/>
      <c r="P96" s="1791"/>
      <c r="Q96" s="1791"/>
      <c r="R96" s="1791"/>
      <c r="S96" s="1791"/>
      <c r="T96" s="1791"/>
    </row>
    <row r="97" spans="1:20" ht="17.399999999999999" x14ac:dyDescent="0.3">
      <c r="A97" s="1754"/>
      <c r="B97" s="1791"/>
      <c r="C97" s="1791"/>
      <c r="D97" s="1791"/>
      <c r="E97" s="1791"/>
      <c r="F97" s="1791"/>
      <c r="G97" s="1791"/>
      <c r="H97" s="1791"/>
      <c r="I97" s="1791"/>
      <c r="J97" s="1791"/>
      <c r="K97" s="1791"/>
      <c r="L97" s="1791"/>
      <c r="M97" s="1791"/>
      <c r="N97" s="1791"/>
      <c r="O97" s="1791"/>
      <c r="P97" s="1791"/>
      <c r="Q97" s="1791"/>
      <c r="R97" s="1791"/>
      <c r="S97" s="1791"/>
      <c r="T97" s="1791"/>
    </row>
    <row r="98" spans="1:20" ht="17.399999999999999" x14ac:dyDescent="0.3">
      <c r="A98" s="1754"/>
      <c r="B98" s="1791"/>
      <c r="C98" s="1791"/>
      <c r="D98" s="1791"/>
      <c r="E98" s="1791"/>
      <c r="F98" s="1791"/>
      <c r="G98" s="1791"/>
      <c r="H98" s="1791"/>
      <c r="I98" s="1791"/>
      <c r="J98" s="1791"/>
      <c r="K98" s="1791"/>
      <c r="L98" s="1791"/>
      <c r="M98" s="1791"/>
      <c r="N98" s="1791"/>
      <c r="O98" s="1791"/>
      <c r="P98" s="1791"/>
      <c r="Q98" s="1791"/>
      <c r="R98" s="1791"/>
      <c r="S98" s="1791"/>
      <c r="T98" s="1791"/>
    </row>
    <row r="99" spans="1:20" ht="17.399999999999999" x14ac:dyDescent="0.3">
      <c r="A99" s="1754"/>
      <c r="B99" s="1791"/>
      <c r="C99" s="1791"/>
      <c r="D99" s="1791"/>
      <c r="E99" s="1791"/>
      <c r="F99" s="1791"/>
      <c r="G99" s="1791"/>
      <c r="H99" s="1791"/>
      <c r="I99" s="1791"/>
      <c r="J99" s="1791"/>
      <c r="K99" s="1791"/>
      <c r="L99" s="1791"/>
      <c r="M99" s="1791"/>
      <c r="N99" s="1791"/>
      <c r="O99" s="1791"/>
      <c r="P99" s="1791"/>
      <c r="Q99" s="1791"/>
      <c r="R99" s="1791"/>
      <c r="S99" s="1791"/>
      <c r="T99" s="1791"/>
    </row>
    <row r="100" spans="1:20" ht="17.399999999999999" x14ac:dyDescent="0.3">
      <c r="A100" s="1754"/>
      <c r="B100" s="1791"/>
      <c r="C100" s="1791"/>
      <c r="D100" s="1791"/>
      <c r="E100" s="1791"/>
      <c r="F100" s="1791"/>
      <c r="G100" s="1791"/>
      <c r="H100" s="1791"/>
      <c r="I100" s="1791"/>
      <c r="J100" s="1791"/>
      <c r="K100" s="1791"/>
      <c r="L100" s="1791"/>
      <c r="M100" s="1791"/>
      <c r="N100" s="1791"/>
      <c r="O100" s="1791"/>
      <c r="P100" s="1791"/>
      <c r="Q100" s="1791"/>
      <c r="R100" s="1791"/>
      <c r="S100" s="1791"/>
      <c r="T100" s="1791"/>
    </row>
    <row r="101" spans="1:20" ht="17.399999999999999" x14ac:dyDescent="0.3">
      <c r="A101" s="1754"/>
      <c r="B101" s="1791"/>
      <c r="C101" s="1791"/>
      <c r="D101" s="1791"/>
      <c r="E101" s="1791"/>
      <c r="F101" s="1791"/>
      <c r="G101" s="1791"/>
      <c r="H101" s="1791"/>
      <c r="I101" s="1791"/>
      <c r="J101" s="1791"/>
      <c r="K101" s="1791"/>
      <c r="L101" s="1791"/>
      <c r="M101" s="1791"/>
      <c r="N101" s="1791"/>
      <c r="O101" s="1791"/>
      <c r="P101" s="1791"/>
      <c r="Q101" s="1791"/>
      <c r="R101" s="1791"/>
      <c r="S101" s="1791"/>
      <c r="T101" s="1791"/>
    </row>
    <row r="102" spans="1:20" ht="17.399999999999999" x14ac:dyDescent="0.3">
      <c r="A102" s="1754"/>
      <c r="B102" s="1791"/>
      <c r="C102" s="1791"/>
      <c r="D102" s="1791"/>
      <c r="E102" s="1791"/>
      <c r="F102" s="1791"/>
      <c r="G102" s="1791"/>
      <c r="H102" s="1791"/>
      <c r="I102" s="1791"/>
      <c r="J102" s="1791"/>
      <c r="K102" s="1791"/>
      <c r="L102" s="1791"/>
      <c r="M102" s="1791"/>
      <c r="N102" s="1791"/>
      <c r="O102" s="1791"/>
      <c r="P102" s="1791"/>
      <c r="Q102" s="1791"/>
      <c r="R102" s="1791"/>
      <c r="S102" s="1791"/>
      <c r="T102" s="1791"/>
    </row>
    <row r="103" spans="1:20" ht="17.399999999999999" x14ac:dyDescent="0.3">
      <c r="A103" s="1754"/>
      <c r="B103" s="1791"/>
      <c r="C103" s="1791"/>
      <c r="D103" s="1791"/>
      <c r="E103" s="1791"/>
      <c r="F103" s="1791"/>
      <c r="G103" s="1791"/>
      <c r="H103" s="1791"/>
      <c r="I103" s="1791"/>
      <c r="J103" s="1791"/>
      <c r="K103" s="1791"/>
      <c r="L103" s="1791"/>
      <c r="M103" s="1791"/>
      <c r="N103" s="1791"/>
      <c r="O103" s="1791"/>
      <c r="P103" s="1791"/>
      <c r="Q103" s="1791"/>
      <c r="R103" s="1791"/>
      <c r="S103" s="1791"/>
      <c r="T103" s="1791"/>
    </row>
    <row r="104" spans="1:20" ht="17.399999999999999" x14ac:dyDescent="0.3">
      <c r="A104" s="1754"/>
      <c r="B104" s="1791"/>
      <c r="C104" s="1791"/>
      <c r="D104" s="1791"/>
      <c r="E104" s="1791"/>
      <c r="F104" s="1791"/>
      <c r="G104" s="1791"/>
      <c r="H104" s="1791"/>
      <c r="I104" s="1791"/>
      <c r="J104" s="1791"/>
      <c r="K104" s="1791"/>
      <c r="L104" s="1791"/>
      <c r="M104" s="1791"/>
      <c r="N104" s="1791"/>
      <c r="O104" s="1791"/>
      <c r="P104" s="1791"/>
      <c r="Q104" s="1791"/>
      <c r="R104" s="1791"/>
      <c r="S104" s="1791"/>
      <c r="T104" s="1791"/>
    </row>
    <row r="105" spans="1:20" ht="17.399999999999999" x14ac:dyDescent="0.3">
      <c r="A105" s="1754"/>
      <c r="B105" s="1791"/>
      <c r="C105" s="1791"/>
      <c r="D105" s="1791"/>
      <c r="E105" s="1791"/>
      <c r="F105" s="1791"/>
      <c r="G105" s="1791"/>
      <c r="H105" s="1791"/>
      <c r="I105" s="1791"/>
      <c r="J105" s="1791"/>
      <c r="K105" s="1791"/>
      <c r="L105" s="1791"/>
      <c r="M105" s="1791"/>
      <c r="N105" s="1791"/>
      <c r="O105" s="1791"/>
      <c r="P105" s="1791"/>
      <c r="Q105" s="1791"/>
      <c r="R105" s="1791"/>
      <c r="S105" s="1791"/>
      <c r="T105" s="1791"/>
    </row>
    <row r="106" spans="1:20" ht="17.399999999999999" x14ac:dyDescent="0.3">
      <c r="A106" s="1754"/>
      <c r="B106" s="1791"/>
      <c r="C106" s="1791"/>
      <c r="D106" s="1791"/>
      <c r="E106" s="1791"/>
      <c r="F106" s="1791"/>
      <c r="G106" s="1791"/>
      <c r="H106" s="1791"/>
      <c r="I106" s="1791"/>
      <c r="J106" s="1791"/>
      <c r="K106" s="1791"/>
      <c r="L106" s="1791"/>
      <c r="M106" s="1791"/>
      <c r="N106" s="1791"/>
      <c r="O106" s="1791"/>
      <c r="P106" s="1791"/>
      <c r="Q106" s="1791"/>
      <c r="R106" s="1791"/>
      <c r="S106" s="1791"/>
      <c r="T106" s="1791"/>
    </row>
    <row r="107" spans="1:20" ht="17.399999999999999" x14ac:dyDescent="0.3">
      <c r="A107" s="1754"/>
      <c r="B107" s="1791"/>
      <c r="C107" s="1791"/>
      <c r="D107" s="1791"/>
      <c r="E107" s="1791"/>
      <c r="F107" s="1791"/>
      <c r="G107" s="1791"/>
      <c r="H107" s="1791"/>
      <c r="I107" s="1791"/>
      <c r="J107" s="1791"/>
      <c r="K107" s="1791"/>
      <c r="L107" s="1791"/>
      <c r="M107" s="1791"/>
      <c r="N107" s="1791"/>
      <c r="O107" s="1791"/>
      <c r="P107" s="1791"/>
      <c r="Q107" s="1791"/>
      <c r="R107" s="1791"/>
      <c r="S107" s="1791"/>
      <c r="T107" s="1791"/>
    </row>
  </sheetData>
  <mergeCells count="27">
    <mergeCell ref="A51:M51"/>
    <mergeCell ref="A52:V52"/>
    <mergeCell ref="T4:T6"/>
    <mergeCell ref="U4:U6"/>
    <mergeCell ref="V4:V6"/>
    <mergeCell ref="X4:X6"/>
    <mergeCell ref="Y4:Y6"/>
    <mergeCell ref="E5:G5"/>
    <mergeCell ref="H5:J5"/>
    <mergeCell ref="N5:P5"/>
    <mergeCell ref="Q5:S5"/>
    <mergeCell ref="D4:D6"/>
    <mergeCell ref="E4:J4"/>
    <mergeCell ref="K4:K6"/>
    <mergeCell ref="L4:L6"/>
    <mergeCell ref="M4:M6"/>
    <mergeCell ref="N4:S4"/>
    <mergeCell ref="A1:V1"/>
    <mergeCell ref="A2:A6"/>
    <mergeCell ref="B2:S2"/>
    <mergeCell ref="T2:V2"/>
    <mergeCell ref="X2:Y3"/>
    <mergeCell ref="B3:J3"/>
    <mergeCell ref="K3:S3"/>
    <mergeCell ref="T3:V3"/>
    <mergeCell ref="B4:B6"/>
    <mergeCell ref="C4:C6"/>
  </mergeCells>
  <conditionalFormatting sqref="H16:J16 Q16:S16">
    <cfRule type="cellIs" dxfId="10" priority="11" operator="lessThanOrEqual">
      <formula>0</formula>
    </cfRule>
  </conditionalFormatting>
  <conditionalFormatting sqref="H31:M31">
    <cfRule type="cellIs" dxfId="9" priority="10" operator="lessThanOrEqual">
      <formula>0</formula>
    </cfRule>
  </conditionalFormatting>
  <conditionalFormatting sqref="Q31:R31 T31:U31">
    <cfRule type="cellIs" dxfId="8" priority="9" operator="lessThanOrEqual">
      <formula>0</formula>
    </cfRule>
  </conditionalFormatting>
  <conditionalFormatting sqref="H36:J36">
    <cfRule type="cellIs" dxfId="7" priority="8" operator="lessThanOrEqual">
      <formula>0</formula>
    </cfRule>
  </conditionalFormatting>
  <conditionalFormatting sqref="Q36:S36">
    <cfRule type="cellIs" dxfId="6" priority="7" operator="lessThanOrEqual">
      <formula>0</formula>
    </cfRule>
  </conditionalFormatting>
  <conditionalFormatting sqref="X31">
    <cfRule type="cellIs" dxfId="5" priority="6" operator="lessThanOrEqual">
      <formula>0</formula>
    </cfRule>
  </conditionalFormatting>
  <conditionalFormatting sqref="B8:Y45 B47:D47 F47:Y47">
    <cfRule type="cellIs" dxfId="4" priority="5" operator="equal">
      <formula>0</formula>
    </cfRule>
  </conditionalFormatting>
  <conditionalFormatting sqref="X33:X38">
    <cfRule type="cellIs" dxfId="3" priority="4" operator="lessThanOrEqual">
      <formula>0</formula>
    </cfRule>
  </conditionalFormatting>
  <conditionalFormatting sqref="B46:D46 F46:Y46">
    <cfRule type="cellIs" dxfId="2" priority="3" operator="equal">
      <formula>0</formula>
    </cfRule>
  </conditionalFormatting>
  <conditionalFormatting sqref="E46">
    <cfRule type="cellIs" dxfId="1" priority="2" operator="equal">
      <formula>0</formula>
    </cfRule>
  </conditionalFormatting>
  <conditionalFormatting sqref="E47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5"/>
  <sheetViews>
    <sheetView workbookViewId="0">
      <selection sqref="A1:F1"/>
    </sheetView>
  </sheetViews>
  <sheetFormatPr defaultColWidth="8.33203125" defaultRowHeight="13.2" x14ac:dyDescent="0.25"/>
  <cols>
    <col min="1" max="1" width="51.88671875" style="1225" customWidth="1"/>
    <col min="2" max="2" width="5.21875" style="1229" customWidth="1"/>
    <col min="3" max="5" width="14.6640625" style="1225" customWidth="1"/>
    <col min="6" max="6" width="15.88671875" style="1225" customWidth="1"/>
    <col min="7" max="7" width="8.33203125" style="1225" customWidth="1"/>
    <col min="8" max="256" width="8.33203125" style="1225"/>
    <col min="257" max="257" width="51.88671875" style="1225" customWidth="1"/>
    <col min="258" max="258" width="5.21875" style="1225" customWidth="1"/>
    <col min="259" max="261" width="14.6640625" style="1225" customWidth="1"/>
    <col min="262" max="262" width="15.88671875" style="1225" customWidth="1"/>
    <col min="263" max="263" width="8.33203125" style="1225" customWidth="1"/>
    <col min="264" max="512" width="8.33203125" style="1225"/>
    <col min="513" max="513" width="51.88671875" style="1225" customWidth="1"/>
    <col min="514" max="514" width="5.21875" style="1225" customWidth="1"/>
    <col min="515" max="517" width="14.6640625" style="1225" customWidth="1"/>
    <col min="518" max="518" width="15.88671875" style="1225" customWidth="1"/>
    <col min="519" max="519" width="8.33203125" style="1225" customWidth="1"/>
    <col min="520" max="768" width="8.33203125" style="1225"/>
    <col min="769" max="769" width="51.88671875" style="1225" customWidth="1"/>
    <col min="770" max="770" width="5.21875" style="1225" customWidth="1"/>
    <col min="771" max="773" width="14.6640625" style="1225" customWidth="1"/>
    <col min="774" max="774" width="15.88671875" style="1225" customWidth="1"/>
    <col min="775" max="775" width="8.33203125" style="1225" customWidth="1"/>
    <col min="776" max="1024" width="8.33203125" style="1225"/>
    <col min="1025" max="1025" width="51.88671875" style="1225" customWidth="1"/>
    <col min="1026" max="1026" width="5.21875" style="1225" customWidth="1"/>
    <col min="1027" max="1029" width="14.6640625" style="1225" customWidth="1"/>
    <col min="1030" max="1030" width="15.88671875" style="1225" customWidth="1"/>
    <col min="1031" max="1031" width="8.33203125" style="1225" customWidth="1"/>
    <col min="1032" max="1280" width="8.33203125" style="1225"/>
    <col min="1281" max="1281" width="51.88671875" style="1225" customWidth="1"/>
    <col min="1282" max="1282" width="5.21875" style="1225" customWidth="1"/>
    <col min="1283" max="1285" width="14.6640625" style="1225" customWidth="1"/>
    <col min="1286" max="1286" width="15.88671875" style="1225" customWidth="1"/>
    <col min="1287" max="1287" width="8.33203125" style="1225" customWidth="1"/>
    <col min="1288" max="1536" width="8.33203125" style="1225"/>
    <col min="1537" max="1537" width="51.88671875" style="1225" customWidth="1"/>
    <col min="1538" max="1538" width="5.21875" style="1225" customWidth="1"/>
    <col min="1539" max="1541" width="14.6640625" style="1225" customWidth="1"/>
    <col min="1542" max="1542" width="15.88671875" style="1225" customWidth="1"/>
    <col min="1543" max="1543" width="8.33203125" style="1225" customWidth="1"/>
    <col min="1544" max="1792" width="8.33203125" style="1225"/>
    <col min="1793" max="1793" width="51.88671875" style="1225" customWidth="1"/>
    <col min="1794" max="1794" width="5.21875" style="1225" customWidth="1"/>
    <col min="1795" max="1797" width="14.6640625" style="1225" customWidth="1"/>
    <col min="1798" max="1798" width="15.88671875" style="1225" customWidth="1"/>
    <col min="1799" max="1799" width="8.33203125" style="1225" customWidth="1"/>
    <col min="1800" max="2048" width="8.33203125" style="1225"/>
    <col min="2049" max="2049" width="51.88671875" style="1225" customWidth="1"/>
    <col min="2050" max="2050" width="5.21875" style="1225" customWidth="1"/>
    <col min="2051" max="2053" width="14.6640625" style="1225" customWidth="1"/>
    <col min="2054" max="2054" width="15.88671875" style="1225" customWidth="1"/>
    <col min="2055" max="2055" width="8.33203125" style="1225" customWidth="1"/>
    <col min="2056" max="2304" width="8.33203125" style="1225"/>
    <col min="2305" max="2305" width="51.88671875" style="1225" customWidth="1"/>
    <col min="2306" max="2306" width="5.21875" style="1225" customWidth="1"/>
    <col min="2307" max="2309" width="14.6640625" style="1225" customWidth="1"/>
    <col min="2310" max="2310" width="15.88671875" style="1225" customWidth="1"/>
    <col min="2311" max="2311" width="8.33203125" style="1225" customWidth="1"/>
    <col min="2312" max="2560" width="8.33203125" style="1225"/>
    <col min="2561" max="2561" width="51.88671875" style="1225" customWidth="1"/>
    <col min="2562" max="2562" width="5.21875" style="1225" customWidth="1"/>
    <col min="2563" max="2565" width="14.6640625" style="1225" customWidth="1"/>
    <col min="2566" max="2566" width="15.88671875" style="1225" customWidth="1"/>
    <col min="2567" max="2567" width="8.33203125" style="1225" customWidth="1"/>
    <col min="2568" max="2816" width="8.33203125" style="1225"/>
    <col min="2817" max="2817" width="51.88671875" style="1225" customWidth="1"/>
    <col min="2818" max="2818" width="5.21875" style="1225" customWidth="1"/>
    <col min="2819" max="2821" width="14.6640625" style="1225" customWidth="1"/>
    <col min="2822" max="2822" width="15.88671875" style="1225" customWidth="1"/>
    <col min="2823" max="2823" width="8.33203125" style="1225" customWidth="1"/>
    <col min="2824" max="3072" width="8.33203125" style="1225"/>
    <col min="3073" max="3073" width="51.88671875" style="1225" customWidth="1"/>
    <col min="3074" max="3074" width="5.21875" style="1225" customWidth="1"/>
    <col min="3075" max="3077" width="14.6640625" style="1225" customWidth="1"/>
    <col min="3078" max="3078" width="15.88671875" style="1225" customWidth="1"/>
    <col min="3079" max="3079" width="8.33203125" style="1225" customWidth="1"/>
    <col min="3080" max="3328" width="8.33203125" style="1225"/>
    <col min="3329" max="3329" width="51.88671875" style="1225" customWidth="1"/>
    <col min="3330" max="3330" width="5.21875" style="1225" customWidth="1"/>
    <col min="3331" max="3333" width="14.6640625" style="1225" customWidth="1"/>
    <col min="3334" max="3334" width="15.88671875" style="1225" customWidth="1"/>
    <col min="3335" max="3335" width="8.33203125" style="1225" customWidth="1"/>
    <col min="3336" max="3584" width="8.33203125" style="1225"/>
    <col min="3585" max="3585" width="51.88671875" style="1225" customWidth="1"/>
    <col min="3586" max="3586" width="5.21875" style="1225" customWidth="1"/>
    <col min="3587" max="3589" width="14.6640625" style="1225" customWidth="1"/>
    <col min="3590" max="3590" width="15.88671875" style="1225" customWidth="1"/>
    <col min="3591" max="3591" width="8.33203125" style="1225" customWidth="1"/>
    <col min="3592" max="3840" width="8.33203125" style="1225"/>
    <col min="3841" max="3841" width="51.88671875" style="1225" customWidth="1"/>
    <col min="3842" max="3842" width="5.21875" style="1225" customWidth="1"/>
    <col min="3843" max="3845" width="14.6640625" style="1225" customWidth="1"/>
    <col min="3846" max="3846" width="15.88671875" style="1225" customWidth="1"/>
    <col min="3847" max="3847" width="8.33203125" style="1225" customWidth="1"/>
    <col min="3848" max="4096" width="8.33203125" style="1225"/>
    <col min="4097" max="4097" width="51.88671875" style="1225" customWidth="1"/>
    <col min="4098" max="4098" width="5.21875" style="1225" customWidth="1"/>
    <col min="4099" max="4101" width="14.6640625" style="1225" customWidth="1"/>
    <col min="4102" max="4102" width="15.88671875" style="1225" customWidth="1"/>
    <col min="4103" max="4103" width="8.33203125" style="1225" customWidth="1"/>
    <col min="4104" max="4352" width="8.33203125" style="1225"/>
    <col min="4353" max="4353" width="51.88671875" style="1225" customWidth="1"/>
    <col min="4354" max="4354" width="5.21875" style="1225" customWidth="1"/>
    <col min="4355" max="4357" width="14.6640625" style="1225" customWidth="1"/>
    <col min="4358" max="4358" width="15.88671875" style="1225" customWidth="1"/>
    <col min="4359" max="4359" width="8.33203125" style="1225" customWidth="1"/>
    <col min="4360" max="4608" width="8.33203125" style="1225"/>
    <col min="4609" max="4609" width="51.88671875" style="1225" customWidth="1"/>
    <col min="4610" max="4610" width="5.21875" style="1225" customWidth="1"/>
    <col min="4611" max="4613" width="14.6640625" style="1225" customWidth="1"/>
    <col min="4614" max="4614" width="15.88671875" style="1225" customWidth="1"/>
    <col min="4615" max="4615" width="8.33203125" style="1225" customWidth="1"/>
    <col min="4616" max="4864" width="8.33203125" style="1225"/>
    <col min="4865" max="4865" width="51.88671875" style="1225" customWidth="1"/>
    <col min="4866" max="4866" width="5.21875" style="1225" customWidth="1"/>
    <col min="4867" max="4869" width="14.6640625" style="1225" customWidth="1"/>
    <col min="4870" max="4870" width="15.88671875" style="1225" customWidth="1"/>
    <col min="4871" max="4871" width="8.33203125" style="1225" customWidth="1"/>
    <col min="4872" max="5120" width="8.33203125" style="1225"/>
    <col min="5121" max="5121" width="51.88671875" style="1225" customWidth="1"/>
    <col min="5122" max="5122" width="5.21875" style="1225" customWidth="1"/>
    <col min="5123" max="5125" width="14.6640625" style="1225" customWidth="1"/>
    <col min="5126" max="5126" width="15.88671875" style="1225" customWidth="1"/>
    <col min="5127" max="5127" width="8.33203125" style="1225" customWidth="1"/>
    <col min="5128" max="5376" width="8.33203125" style="1225"/>
    <col min="5377" max="5377" width="51.88671875" style="1225" customWidth="1"/>
    <col min="5378" max="5378" width="5.21875" style="1225" customWidth="1"/>
    <col min="5379" max="5381" width="14.6640625" style="1225" customWidth="1"/>
    <col min="5382" max="5382" width="15.88671875" style="1225" customWidth="1"/>
    <col min="5383" max="5383" width="8.33203125" style="1225" customWidth="1"/>
    <col min="5384" max="5632" width="8.33203125" style="1225"/>
    <col min="5633" max="5633" width="51.88671875" style="1225" customWidth="1"/>
    <col min="5634" max="5634" width="5.21875" style="1225" customWidth="1"/>
    <col min="5635" max="5637" width="14.6640625" style="1225" customWidth="1"/>
    <col min="5638" max="5638" width="15.88671875" style="1225" customWidth="1"/>
    <col min="5639" max="5639" width="8.33203125" style="1225" customWidth="1"/>
    <col min="5640" max="5888" width="8.33203125" style="1225"/>
    <col min="5889" max="5889" width="51.88671875" style="1225" customWidth="1"/>
    <col min="5890" max="5890" width="5.21875" style="1225" customWidth="1"/>
    <col min="5891" max="5893" width="14.6640625" style="1225" customWidth="1"/>
    <col min="5894" max="5894" width="15.88671875" style="1225" customWidth="1"/>
    <col min="5895" max="5895" width="8.33203125" style="1225" customWidth="1"/>
    <col min="5896" max="6144" width="8.33203125" style="1225"/>
    <col min="6145" max="6145" width="51.88671875" style="1225" customWidth="1"/>
    <col min="6146" max="6146" width="5.21875" style="1225" customWidth="1"/>
    <col min="6147" max="6149" width="14.6640625" style="1225" customWidth="1"/>
    <col min="6150" max="6150" width="15.88671875" style="1225" customWidth="1"/>
    <col min="6151" max="6151" width="8.33203125" style="1225" customWidth="1"/>
    <col min="6152" max="6400" width="8.33203125" style="1225"/>
    <col min="6401" max="6401" width="51.88671875" style="1225" customWidth="1"/>
    <col min="6402" max="6402" width="5.21875" style="1225" customWidth="1"/>
    <col min="6403" max="6405" width="14.6640625" style="1225" customWidth="1"/>
    <col min="6406" max="6406" width="15.88671875" style="1225" customWidth="1"/>
    <col min="6407" max="6407" width="8.33203125" style="1225" customWidth="1"/>
    <col min="6408" max="6656" width="8.33203125" style="1225"/>
    <col min="6657" max="6657" width="51.88671875" style="1225" customWidth="1"/>
    <col min="6658" max="6658" width="5.21875" style="1225" customWidth="1"/>
    <col min="6659" max="6661" width="14.6640625" style="1225" customWidth="1"/>
    <col min="6662" max="6662" width="15.88671875" style="1225" customWidth="1"/>
    <col min="6663" max="6663" width="8.33203125" style="1225" customWidth="1"/>
    <col min="6664" max="6912" width="8.33203125" style="1225"/>
    <col min="6913" max="6913" width="51.88671875" style="1225" customWidth="1"/>
    <col min="6914" max="6914" width="5.21875" style="1225" customWidth="1"/>
    <col min="6915" max="6917" width="14.6640625" style="1225" customWidth="1"/>
    <col min="6918" max="6918" width="15.88671875" style="1225" customWidth="1"/>
    <col min="6919" max="6919" width="8.33203125" style="1225" customWidth="1"/>
    <col min="6920" max="7168" width="8.33203125" style="1225"/>
    <col min="7169" max="7169" width="51.88671875" style="1225" customWidth="1"/>
    <col min="7170" max="7170" width="5.21875" style="1225" customWidth="1"/>
    <col min="7171" max="7173" width="14.6640625" style="1225" customWidth="1"/>
    <col min="7174" max="7174" width="15.88671875" style="1225" customWidth="1"/>
    <col min="7175" max="7175" width="8.33203125" style="1225" customWidth="1"/>
    <col min="7176" max="7424" width="8.33203125" style="1225"/>
    <col min="7425" max="7425" width="51.88671875" style="1225" customWidth="1"/>
    <col min="7426" max="7426" width="5.21875" style="1225" customWidth="1"/>
    <col min="7427" max="7429" width="14.6640625" style="1225" customWidth="1"/>
    <col min="7430" max="7430" width="15.88671875" style="1225" customWidth="1"/>
    <col min="7431" max="7431" width="8.33203125" style="1225" customWidth="1"/>
    <col min="7432" max="7680" width="8.33203125" style="1225"/>
    <col min="7681" max="7681" width="51.88671875" style="1225" customWidth="1"/>
    <col min="7682" max="7682" width="5.21875" style="1225" customWidth="1"/>
    <col min="7683" max="7685" width="14.6640625" style="1225" customWidth="1"/>
    <col min="7686" max="7686" width="15.88671875" style="1225" customWidth="1"/>
    <col min="7687" max="7687" width="8.33203125" style="1225" customWidth="1"/>
    <col min="7688" max="7936" width="8.33203125" style="1225"/>
    <col min="7937" max="7937" width="51.88671875" style="1225" customWidth="1"/>
    <col min="7938" max="7938" width="5.21875" style="1225" customWidth="1"/>
    <col min="7939" max="7941" width="14.6640625" style="1225" customWidth="1"/>
    <col min="7942" max="7942" width="15.88671875" style="1225" customWidth="1"/>
    <col min="7943" max="7943" width="8.33203125" style="1225" customWidth="1"/>
    <col min="7944" max="8192" width="8.33203125" style="1225"/>
    <col min="8193" max="8193" width="51.88671875" style="1225" customWidth="1"/>
    <col min="8194" max="8194" width="5.21875" style="1225" customWidth="1"/>
    <col min="8195" max="8197" width="14.6640625" style="1225" customWidth="1"/>
    <col min="8198" max="8198" width="15.88671875" style="1225" customWidth="1"/>
    <col min="8199" max="8199" width="8.33203125" style="1225" customWidth="1"/>
    <col min="8200" max="8448" width="8.33203125" style="1225"/>
    <col min="8449" max="8449" width="51.88671875" style="1225" customWidth="1"/>
    <col min="8450" max="8450" width="5.21875" style="1225" customWidth="1"/>
    <col min="8451" max="8453" width="14.6640625" style="1225" customWidth="1"/>
    <col min="8454" max="8454" width="15.88671875" style="1225" customWidth="1"/>
    <col min="8455" max="8455" width="8.33203125" style="1225" customWidth="1"/>
    <col min="8456" max="8704" width="8.33203125" style="1225"/>
    <col min="8705" max="8705" width="51.88671875" style="1225" customWidth="1"/>
    <col min="8706" max="8706" width="5.21875" style="1225" customWidth="1"/>
    <col min="8707" max="8709" width="14.6640625" style="1225" customWidth="1"/>
    <col min="8710" max="8710" width="15.88671875" style="1225" customWidth="1"/>
    <col min="8711" max="8711" width="8.33203125" style="1225" customWidth="1"/>
    <col min="8712" max="8960" width="8.33203125" style="1225"/>
    <col min="8961" max="8961" width="51.88671875" style="1225" customWidth="1"/>
    <col min="8962" max="8962" width="5.21875" style="1225" customWidth="1"/>
    <col min="8963" max="8965" width="14.6640625" style="1225" customWidth="1"/>
    <col min="8966" max="8966" width="15.88671875" style="1225" customWidth="1"/>
    <col min="8967" max="8967" width="8.33203125" style="1225" customWidth="1"/>
    <col min="8968" max="9216" width="8.33203125" style="1225"/>
    <col min="9217" max="9217" width="51.88671875" style="1225" customWidth="1"/>
    <col min="9218" max="9218" width="5.21875" style="1225" customWidth="1"/>
    <col min="9219" max="9221" width="14.6640625" style="1225" customWidth="1"/>
    <col min="9222" max="9222" width="15.88671875" style="1225" customWidth="1"/>
    <col min="9223" max="9223" width="8.33203125" style="1225" customWidth="1"/>
    <col min="9224" max="9472" width="8.33203125" style="1225"/>
    <col min="9473" max="9473" width="51.88671875" style="1225" customWidth="1"/>
    <col min="9474" max="9474" width="5.21875" style="1225" customWidth="1"/>
    <col min="9475" max="9477" width="14.6640625" style="1225" customWidth="1"/>
    <col min="9478" max="9478" width="15.88671875" style="1225" customWidth="1"/>
    <col min="9479" max="9479" width="8.33203125" style="1225" customWidth="1"/>
    <col min="9480" max="9728" width="8.33203125" style="1225"/>
    <col min="9729" max="9729" width="51.88671875" style="1225" customWidth="1"/>
    <col min="9730" max="9730" width="5.21875" style="1225" customWidth="1"/>
    <col min="9731" max="9733" width="14.6640625" style="1225" customWidth="1"/>
    <col min="9734" max="9734" width="15.88671875" style="1225" customWidth="1"/>
    <col min="9735" max="9735" width="8.33203125" style="1225" customWidth="1"/>
    <col min="9736" max="9984" width="8.33203125" style="1225"/>
    <col min="9985" max="9985" width="51.88671875" style="1225" customWidth="1"/>
    <col min="9986" max="9986" width="5.21875" style="1225" customWidth="1"/>
    <col min="9987" max="9989" width="14.6640625" style="1225" customWidth="1"/>
    <col min="9990" max="9990" width="15.88671875" style="1225" customWidth="1"/>
    <col min="9991" max="9991" width="8.33203125" style="1225" customWidth="1"/>
    <col min="9992" max="10240" width="8.33203125" style="1225"/>
    <col min="10241" max="10241" width="51.88671875" style="1225" customWidth="1"/>
    <col min="10242" max="10242" width="5.21875" style="1225" customWidth="1"/>
    <col min="10243" max="10245" width="14.6640625" style="1225" customWidth="1"/>
    <col min="10246" max="10246" width="15.88671875" style="1225" customWidth="1"/>
    <col min="10247" max="10247" width="8.33203125" style="1225" customWidth="1"/>
    <col min="10248" max="10496" width="8.33203125" style="1225"/>
    <col min="10497" max="10497" width="51.88671875" style="1225" customWidth="1"/>
    <col min="10498" max="10498" width="5.21875" style="1225" customWidth="1"/>
    <col min="10499" max="10501" width="14.6640625" style="1225" customWidth="1"/>
    <col min="10502" max="10502" width="15.88671875" style="1225" customWidth="1"/>
    <col min="10503" max="10503" width="8.33203125" style="1225" customWidth="1"/>
    <col min="10504" max="10752" width="8.33203125" style="1225"/>
    <col min="10753" max="10753" width="51.88671875" style="1225" customWidth="1"/>
    <col min="10754" max="10754" width="5.21875" style="1225" customWidth="1"/>
    <col min="10755" max="10757" width="14.6640625" style="1225" customWidth="1"/>
    <col min="10758" max="10758" width="15.88671875" style="1225" customWidth="1"/>
    <col min="10759" max="10759" width="8.33203125" style="1225" customWidth="1"/>
    <col min="10760" max="11008" width="8.33203125" style="1225"/>
    <col min="11009" max="11009" width="51.88671875" style="1225" customWidth="1"/>
    <col min="11010" max="11010" width="5.21875" style="1225" customWidth="1"/>
    <col min="11011" max="11013" width="14.6640625" style="1225" customWidth="1"/>
    <col min="11014" max="11014" width="15.88671875" style="1225" customWidth="1"/>
    <col min="11015" max="11015" width="8.33203125" style="1225" customWidth="1"/>
    <col min="11016" max="11264" width="8.33203125" style="1225"/>
    <col min="11265" max="11265" width="51.88671875" style="1225" customWidth="1"/>
    <col min="11266" max="11266" width="5.21875" style="1225" customWidth="1"/>
    <col min="11267" max="11269" width="14.6640625" style="1225" customWidth="1"/>
    <col min="11270" max="11270" width="15.88671875" style="1225" customWidth="1"/>
    <col min="11271" max="11271" width="8.33203125" style="1225" customWidth="1"/>
    <col min="11272" max="11520" width="8.33203125" style="1225"/>
    <col min="11521" max="11521" width="51.88671875" style="1225" customWidth="1"/>
    <col min="11522" max="11522" width="5.21875" style="1225" customWidth="1"/>
    <col min="11523" max="11525" width="14.6640625" style="1225" customWidth="1"/>
    <col min="11526" max="11526" width="15.88671875" style="1225" customWidth="1"/>
    <col min="11527" max="11527" width="8.33203125" style="1225" customWidth="1"/>
    <col min="11528" max="11776" width="8.33203125" style="1225"/>
    <col min="11777" max="11777" width="51.88671875" style="1225" customWidth="1"/>
    <col min="11778" max="11778" width="5.21875" style="1225" customWidth="1"/>
    <col min="11779" max="11781" width="14.6640625" style="1225" customWidth="1"/>
    <col min="11782" max="11782" width="15.88671875" style="1225" customWidth="1"/>
    <col min="11783" max="11783" width="8.33203125" style="1225" customWidth="1"/>
    <col min="11784" max="12032" width="8.33203125" style="1225"/>
    <col min="12033" max="12033" width="51.88671875" style="1225" customWidth="1"/>
    <col min="12034" max="12034" width="5.21875" style="1225" customWidth="1"/>
    <col min="12035" max="12037" width="14.6640625" style="1225" customWidth="1"/>
    <col min="12038" max="12038" width="15.88671875" style="1225" customWidth="1"/>
    <col min="12039" max="12039" width="8.33203125" style="1225" customWidth="1"/>
    <col min="12040" max="12288" width="8.33203125" style="1225"/>
    <col min="12289" max="12289" width="51.88671875" style="1225" customWidth="1"/>
    <col min="12290" max="12290" width="5.21875" style="1225" customWidth="1"/>
    <col min="12291" max="12293" width="14.6640625" style="1225" customWidth="1"/>
    <col min="12294" max="12294" width="15.88671875" style="1225" customWidth="1"/>
    <col min="12295" max="12295" width="8.33203125" style="1225" customWidth="1"/>
    <col min="12296" max="12544" width="8.33203125" style="1225"/>
    <col min="12545" max="12545" width="51.88671875" style="1225" customWidth="1"/>
    <col min="12546" max="12546" width="5.21875" style="1225" customWidth="1"/>
    <col min="12547" max="12549" width="14.6640625" style="1225" customWidth="1"/>
    <col min="12550" max="12550" width="15.88671875" style="1225" customWidth="1"/>
    <col min="12551" max="12551" width="8.33203125" style="1225" customWidth="1"/>
    <col min="12552" max="12800" width="8.33203125" style="1225"/>
    <col min="12801" max="12801" width="51.88671875" style="1225" customWidth="1"/>
    <col min="12802" max="12802" width="5.21875" style="1225" customWidth="1"/>
    <col min="12803" max="12805" width="14.6640625" style="1225" customWidth="1"/>
    <col min="12806" max="12806" width="15.88671875" style="1225" customWidth="1"/>
    <col min="12807" max="12807" width="8.33203125" style="1225" customWidth="1"/>
    <col min="12808" max="13056" width="8.33203125" style="1225"/>
    <col min="13057" max="13057" width="51.88671875" style="1225" customWidth="1"/>
    <col min="13058" max="13058" width="5.21875" style="1225" customWidth="1"/>
    <col min="13059" max="13061" width="14.6640625" style="1225" customWidth="1"/>
    <col min="13062" max="13062" width="15.88671875" style="1225" customWidth="1"/>
    <col min="13063" max="13063" width="8.33203125" style="1225" customWidth="1"/>
    <col min="13064" max="13312" width="8.33203125" style="1225"/>
    <col min="13313" max="13313" width="51.88671875" style="1225" customWidth="1"/>
    <col min="13314" max="13314" width="5.21875" style="1225" customWidth="1"/>
    <col min="13315" max="13317" width="14.6640625" style="1225" customWidth="1"/>
    <col min="13318" max="13318" width="15.88671875" style="1225" customWidth="1"/>
    <col min="13319" max="13319" width="8.33203125" style="1225" customWidth="1"/>
    <col min="13320" max="13568" width="8.33203125" style="1225"/>
    <col min="13569" max="13569" width="51.88671875" style="1225" customWidth="1"/>
    <col min="13570" max="13570" width="5.21875" style="1225" customWidth="1"/>
    <col min="13571" max="13573" width="14.6640625" style="1225" customWidth="1"/>
    <col min="13574" max="13574" width="15.88671875" style="1225" customWidth="1"/>
    <col min="13575" max="13575" width="8.33203125" style="1225" customWidth="1"/>
    <col min="13576" max="13824" width="8.33203125" style="1225"/>
    <col min="13825" max="13825" width="51.88671875" style="1225" customWidth="1"/>
    <col min="13826" max="13826" width="5.21875" style="1225" customWidth="1"/>
    <col min="13827" max="13829" width="14.6640625" style="1225" customWidth="1"/>
    <col min="13830" max="13830" width="15.88671875" style="1225" customWidth="1"/>
    <col min="13831" max="13831" width="8.33203125" style="1225" customWidth="1"/>
    <col min="13832" max="14080" width="8.33203125" style="1225"/>
    <col min="14081" max="14081" width="51.88671875" style="1225" customWidth="1"/>
    <col min="14082" max="14082" width="5.21875" style="1225" customWidth="1"/>
    <col min="14083" max="14085" width="14.6640625" style="1225" customWidth="1"/>
    <col min="14086" max="14086" width="15.88671875" style="1225" customWidth="1"/>
    <col min="14087" max="14087" width="8.33203125" style="1225" customWidth="1"/>
    <col min="14088" max="14336" width="8.33203125" style="1225"/>
    <col min="14337" max="14337" width="51.88671875" style="1225" customWidth="1"/>
    <col min="14338" max="14338" width="5.21875" style="1225" customWidth="1"/>
    <col min="14339" max="14341" width="14.6640625" style="1225" customWidth="1"/>
    <col min="14342" max="14342" width="15.88671875" style="1225" customWidth="1"/>
    <col min="14343" max="14343" width="8.33203125" style="1225" customWidth="1"/>
    <col min="14344" max="14592" width="8.33203125" style="1225"/>
    <col min="14593" max="14593" width="51.88671875" style="1225" customWidth="1"/>
    <col min="14594" max="14594" width="5.21875" style="1225" customWidth="1"/>
    <col min="14595" max="14597" width="14.6640625" style="1225" customWidth="1"/>
    <col min="14598" max="14598" width="15.88671875" style="1225" customWidth="1"/>
    <col min="14599" max="14599" width="8.33203125" style="1225" customWidth="1"/>
    <col min="14600" max="14848" width="8.33203125" style="1225"/>
    <col min="14849" max="14849" width="51.88671875" style="1225" customWidth="1"/>
    <col min="14850" max="14850" width="5.21875" style="1225" customWidth="1"/>
    <col min="14851" max="14853" width="14.6640625" style="1225" customWidth="1"/>
    <col min="14854" max="14854" width="15.88671875" style="1225" customWidth="1"/>
    <col min="14855" max="14855" width="8.33203125" style="1225" customWidth="1"/>
    <col min="14856" max="15104" width="8.33203125" style="1225"/>
    <col min="15105" max="15105" width="51.88671875" style="1225" customWidth="1"/>
    <col min="15106" max="15106" width="5.21875" style="1225" customWidth="1"/>
    <col min="15107" max="15109" width="14.6640625" style="1225" customWidth="1"/>
    <col min="15110" max="15110" width="15.88671875" style="1225" customWidth="1"/>
    <col min="15111" max="15111" width="8.33203125" style="1225" customWidth="1"/>
    <col min="15112" max="15360" width="8.33203125" style="1225"/>
    <col min="15361" max="15361" width="51.88671875" style="1225" customWidth="1"/>
    <col min="15362" max="15362" width="5.21875" style="1225" customWidth="1"/>
    <col min="15363" max="15365" width="14.6640625" style="1225" customWidth="1"/>
    <col min="15366" max="15366" width="15.88671875" style="1225" customWidth="1"/>
    <col min="15367" max="15367" width="8.33203125" style="1225" customWidth="1"/>
    <col min="15368" max="15616" width="8.33203125" style="1225"/>
    <col min="15617" max="15617" width="51.88671875" style="1225" customWidth="1"/>
    <col min="15618" max="15618" width="5.21875" style="1225" customWidth="1"/>
    <col min="15619" max="15621" width="14.6640625" style="1225" customWidth="1"/>
    <col min="15622" max="15622" width="15.88671875" style="1225" customWidth="1"/>
    <col min="15623" max="15623" width="8.33203125" style="1225" customWidth="1"/>
    <col min="15624" max="15872" width="8.33203125" style="1225"/>
    <col min="15873" max="15873" width="51.88671875" style="1225" customWidth="1"/>
    <col min="15874" max="15874" width="5.21875" style="1225" customWidth="1"/>
    <col min="15875" max="15877" width="14.6640625" style="1225" customWidth="1"/>
    <col min="15878" max="15878" width="15.88671875" style="1225" customWidth="1"/>
    <col min="15879" max="15879" width="8.33203125" style="1225" customWidth="1"/>
    <col min="15880" max="16128" width="8.33203125" style="1225"/>
    <col min="16129" max="16129" width="51.88671875" style="1225" customWidth="1"/>
    <col min="16130" max="16130" width="5.21875" style="1225" customWidth="1"/>
    <col min="16131" max="16133" width="14.6640625" style="1225" customWidth="1"/>
    <col min="16134" max="16134" width="15.88671875" style="1225" customWidth="1"/>
    <col min="16135" max="16135" width="8.33203125" style="1225" customWidth="1"/>
    <col min="16136" max="16384" width="8.33203125" style="1225"/>
  </cols>
  <sheetData>
    <row r="1" spans="1:6" x14ac:dyDescent="0.25">
      <c r="A1" s="1222" t="s">
        <v>1505</v>
      </c>
      <c r="B1" s="1223"/>
      <c r="C1" s="1223"/>
      <c r="D1" s="1223"/>
      <c r="E1" s="1223"/>
      <c r="F1" s="1224"/>
    </row>
    <row r="2" spans="1:6" x14ac:dyDescent="0.25">
      <c r="A2" s="1226" t="s">
        <v>1506</v>
      </c>
      <c r="B2" s="1223"/>
      <c r="C2" s="1223"/>
      <c r="D2" s="1223"/>
      <c r="E2" s="1223"/>
      <c r="F2" s="1224"/>
    </row>
    <row r="3" spans="1:6" x14ac:dyDescent="0.25">
      <c r="A3" s="1227" t="s">
        <v>1507</v>
      </c>
      <c r="B3" s="1224"/>
      <c r="C3" s="1224"/>
      <c r="D3" s="1224"/>
      <c r="E3" s="1224"/>
      <c r="F3" s="1224"/>
    </row>
    <row r="4" spans="1:6" x14ac:dyDescent="0.25">
      <c r="A4" s="1228"/>
      <c r="C4" s="1230"/>
      <c r="D4" s="1231"/>
      <c r="E4" s="1231"/>
    </row>
    <row r="5" spans="1:6" ht="13.8" thickBot="1" x14ac:dyDescent="0.3">
      <c r="A5" s="1228"/>
      <c r="B5" s="1230"/>
      <c r="C5" s="1231"/>
      <c r="D5" s="1231"/>
      <c r="E5" s="1231"/>
    </row>
    <row r="6" spans="1:6" x14ac:dyDescent="0.25">
      <c r="A6" s="1232" t="s">
        <v>218</v>
      </c>
      <c r="B6" s="1233"/>
      <c r="C6" s="1234" t="s">
        <v>444</v>
      </c>
      <c r="D6" s="1235"/>
      <c r="E6" s="1235"/>
      <c r="F6" s="1236"/>
    </row>
    <row r="7" spans="1:6" x14ac:dyDescent="0.25">
      <c r="A7" s="1237"/>
      <c r="B7" s="1238"/>
      <c r="C7" s="1239"/>
      <c r="D7" s="1240"/>
      <c r="E7" s="1240"/>
      <c r="F7" s="1241"/>
    </row>
    <row r="8" spans="1:6" x14ac:dyDescent="0.25">
      <c r="A8" s="1237"/>
      <c r="B8" s="1242"/>
      <c r="C8" s="1243" t="s">
        <v>321</v>
      </c>
      <c r="D8" s="1244" t="s">
        <v>1508</v>
      </c>
      <c r="E8" s="1244" t="s">
        <v>544</v>
      </c>
      <c r="F8" s="1245" t="s">
        <v>7</v>
      </c>
    </row>
    <row r="9" spans="1:6" ht="27.75" customHeight="1" thickBot="1" x14ac:dyDescent="0.3">
      <c r="A9" s="1246"/>
      <c r="B9" s="1247" t="s">
        <v>267</v>
      </c>
      <c r="C9" s="1248"/>
      <c r="D9" s="1249"/>
      <c r="E9" s="1249" t="s">
        <v>1509</v>
      </c>
      <c r="F9" s="1250"/>
    </row>
    <row r="10" spans="1:6" ht="18" customHeight="1" x14ac:dyDescent="0.25">
      <c r="A10" s="1251" t="s">
        <v>268</v>
      </c>
      <c r="B10" s="1252">
        <v>2101</v>
      </c>
      <c r="C10" s="1253">
        <v>19197</v>
      </c>
      <c r="D10" s="1253">
        <v>19408</v>
      </c>
      <c r="E10" s="1253">
        <v>19408</v>
      </c>
      <c r="F10" s="1254">
        <v>100</v>
      </c>
    </row>
    <row r="11" spans="1:6" ht="18" customHeight="1" x14ac:dyDescent="0.25">
      <c r="A11" s="1255" t="s">
        <v>1510</v>
      </c>
      <c r="B11" s="1256">
        <v>2102</v>
      </c>
      <c r="C11" s="1253">
        <v>2777</v>
      </c>
      <c r="D11" s="1253">
        <v>2874</v>
      </c>
      <c r="E11" s="1253">
        <v>2874</v>
      </c>
      <c r="F11" s="1257">
        <v>100</v>
      </c>
    </row>
    <row r="12" spans="1:6" ht="18" customHeight="1" x14ac:dyDescent="0.25">
      <c r="A12" s="1255" t="s">
        <v>270</v>
      </c>
      <c r="B12" s="1256">
        <v>2103</v>
      </c>
      <c r="C12" s="1253">
        <v>16007</v>
      </c>
      <c r="D12" s="1253">
        <v>20952</v>
      </c>
      <c r="E12" s="1253">
        <v>20552</v>
      </c>
      <c r="F12" s="1257">
        <v>98.090874379534171</v>
      </c>
    </row>
    <row r="13" spans="1:6" ht="18" customHeight="1" x14ac:dyDescent="0.25">
      <c r="A13" s="1255" t="s">
        <v>271</v>
      </c>
      <c r="B13" s="1256">
        <v>2104</v>
      </c>
      <c r="C13" s="1253">
        <v>14852</v>
      </c>
      <c r="D13" s="1253">
        <v>25380</v>
      </c>
      <c r="E13" s="1253">
        <v>25376</v>
      </c>
      <c r="F13" s="1257">
        <v>99.984239558707642</v>
      </c>
    </row>
    <row r="14" spans="1:6" ht="18" customHeight="1" x14ac:dyDescent="0.25">
      <c r="A14" s="1255" t="s">
        <v>1511</v>
      </c>
      <c r="B14" s="1256">
        <v>2105</v>
      </c>
      <c r="C14" s="1253">
        <v>3952</v>
      </c>
      <c r="D14" s="1253">
        <v>4065</v>
      </c>
      <c r="E14" s="1253">
        <v>4064</v>
      </c>
      <c r="F14" s="1257">
        <v>99.975399753997536</v>
      </c>
    </row>
    <row r="15" spans="1:6" ht="18" customHeight="1" x14ac:dyDescent="0.25">
      <c r="A15" s="1255" t="s">
        <v>1512</v>
      </c>
      <c r="B15" s="1256">
        <v>2106</v>
      </c>
      <c r="C15" s="1253">
        <v>8507</v>
      </c>
      <c r="D15" s="1253">
        <v>8695</v>
      </c>
      <c r="E15" s="1253">
        <v>8610</v>
      </c>
      <c r="F15" s="1257">
        <v>99.022426682001154</v>
      </c>
    </row>
    <row r="16" spans="1:6" ht="18" customHeight="1" x14ac:dyDescent="0.25">
      <c r="A16" s="1255" t="s">
        <v>274</v>
      </c>
      <c r="B16" s="1256">
        <v>2107</v>
      </c>
      <c r="C16" s="1253">
        <v>76022</v>
      </c>
      <c r="D16" s="1253">
        <v>75356</v>
      </c>
      <c r="E16" s="1253">
        <v>75057</v>
      </c>
      <c r="F16" s="1257">
        <v>99.603216731249006</v>
      </c>
    </row>
    <row r="17" spans="1:6" ht="18" customHeight="1" x14ac:dyDescent="0.25">
      <c r="A17" s="1255" t="s">
        <v>275</v>
      </c>
      <c r="B17" s="1256">
        <v>2108</v>
      </c>
      <c r="C17" s="1253">
        <v>7552</v>
      </c>
      <c r="D17" s="1253">
        <v>7723</v>
      </c>
      <c r="E17" s="1253">
        <v>7722</v>
      </c>
      <c r="F17" s="1257">
        <v>99.987051663861195</v>
      </c>
    </row>
    <row r="18" spans="1:6" ht="18" customHeight="1" x14ac:dyDescent="0.25">
      <c r="A18" s="1255" t="s">
        <v>277</v>
      </c>
      <c r="B18" s="1256">
        <v>2110</v>
      </c>
      <c r="C18" s="1253">
        <v>56389</v>
      </c>
      <c r="D18" s="1253">
        <v>60534</v>
      </c>
      <c r="E18" s="1253">
        <v>60422</v>
      </c>
      <c r="F18" s="1257">
        <v>99.814980011233359</v>
      </c>
    </row>
    <row r="19" spans="1:6" ht="18" customHeight="1" x14ac:dyDescent="0.25">
      <c r="A19" s="1255" t="s">
        <v>1513</v>
      </c>
      <c r="B19" s="1256">
        <v>2111</v>
      </c>
      <c r="C19" s="1253">
        <v>441959</v>
      </c>
      <c r="D19" s="1253">
        <v>465987</v>
      </c>
      <c r="E19" s="1253">
        <v>465837</v>
      </c>
      <c r="F19" s="1257">
        <v>99.967810260801272</v>
      </c>
    </row>
    <row r="20" spans="1:6" ht="18" customHeight="1" x14ac:dyDescent="0.25">
      <c r="A20" s="1255" t="s">
        <v>279</v>
      </c>
      <c r="B20" s="1256">
        <v>2112</v>
      </c>
      <c r="C20" s="1253">
        <v>746258</v>
      </c>
      <c r="D20" s="1253">
        <v>803983</v>
      </c>
      <c r="E20" s="1253">
        <v>803938</v>
      </c>
      <c r="F20" s="1257">
        <v>99.994402866727285</v>
      </c>
    </row>
    <row r="21" spans="1:6" ht="18" customHeight="1" x14ac:dyDescent="0.25">
      <c r="A21" s="1255" t="s">
        <v>280</v>
      </c>
      <c r="B21" s="1256">
        <v>2113</v>
      </c>
      <c r="C21" s="1253">
        <v>275930</v>
      </c>
      <c r="D21" s="1253">
        <v>286530</v>
      </c>
      <c r="E21" s="1253">
        <v>286529</v>
      </c>
      <c r="F21" s="1257">
        <v>99.999650996405265</v>
      </c>
    </row>
    <row r="22" spans="1:6" ht="18" customHeight="1" x14ac:dyDescent="0.25">
      <c r="A22" s="1255" t="s">
        <v>281</v>
      </c>
      <c r="B22" s="1256">
        <v>2115</v>
      </c>
      <c r="C22" s="1253">
        <v>222817</v>
      </c>
      <c r="D22" s="1253">
        <v>232214</v>
      </c>
      <c r="E22" s="1253">
        <v>231604</v>
      </c>
      <c r="F22" s="1257">
        <v>99.737311273222119</v>
      </c>
    </row>
    <row r="23" spans="1:6" ht="18" customHeight="1" x14ac:dyDescent="0.25">
      <c r="A23" s="1255" t="s">
        <v>1514</v>
      </c>
      <c r="B23" s="1256">
        <v>2118</v>
      </c>
      <c r="C23" s="1253">
        <v>11330</v>
      </c>
      <c r="D23" s="1253">
        <v>17796</v>
      </c>
      <c r="E23" s="1253">
        <v>17730</v>
      </c>
      <c r="F23" s="1257">
        <v>99.629130141604861</v>
      </c>
    </row>
    <row r="24" spans="1:6" ht="18" customHeight="1" x14ac:dyDescent="0.25">
      <c r="A24" s="1255" t="s">
        <v>1515</v>
      </c>
      <c r="B24" s="1256">
        <v>2120</v>
      </c>
      <c r="C24" s="1253">
        <v>198222</v>
      </c>
      <c r="D24" s="1253">
        <v>204973</v>
      </c>
      <c r="E24" s="1253">
        <v>204836</v>
      </c>
      <c r="F24" s="1257">
        <v>99.933161928644267</v>
      </c>
    </row>
    <row r="25" spans="1:6" ht="18" customHeight="1" x14ac:dyDescent="0.25">
      <c r="A25" s="1255" t="s">
        <v>284</v>
      </c>
      <c r="B25" s="1256">
        <v>2121</v>
      </c>
      <c r="C25" s="1253">
        <v>59408</v>
      </c>
      <c r="D25" s="1253">
        <v>61965</v>
      </c>
      <c r="E25" s="1253">
        <v>61633</v>
      </c>
      <c r="F25" s="1257">
        <v>99.464213669006696</v>
      </c>
    </row>
    <row r="26" spans="1:6" ht="18" customHeight="1" x14ac:dyDescent="0.25">
      <c r="A26" s="1255" t="s">
        <v>285</v>
      </c>
      <c r="B26" s="1256">
        <v>2122</v>
      </c>
      <c r="C26" s="1253">
        <v>168037</v>
      </c>
      <c r="D26" s="1253">
        <v>225647</v>
      </c>
      <c r="E26" s="1253">
        <v>225208</v>
      </c>
      <c r="F26" s="1257">
        <v>99.805448333015718</v>
      </c>
    </row>
    <row r="27" spans="1:6" ht="18" customHeight="1" x14ac:dyDescent="0.25">
      <c r="A27" s="1255" t="s">
        <v>286</v>
      </c>
      <c r="B27" s="1256">
        <v>2124</v>
      </c>
      <c r="C27" s="1253">
        <v>18721</v>
      </c>
      <c r="D27" s="1253">
        <v>19557</v>
      </c>
      <c r="E27" s="1253">
        <v>19509</v>
      </c>
      <c r="F27" s="1257">
        <v>99.754563583371677</v>
      </c>
    </row>
    <row r="28" spans="1:6" ht="18" customHeight="1" x14ac:dyDescent="0.25">
      <c r="A28" s="1255" t="s">
        <v>287</v>
      </c>
      <c r="B28" s="1256">
        <v>2126</v>
      </c>
      <c r="C28" s="1253">
        <v>14804</v>
      </c>
      <c r="D28" s="1253">
        <v>19141</v>
      </c>
      <c r="E28" s="1253">
        <v>19140</v>
      </c>
      <c r="F28" s="1257">
        <v>99.994775612559422</v>
      </c>
    </row>
    <row r="29" spans="1:6" ht="18" customHeight="1" x14ac:dyDescent="0.25">
      <c r="A29" s="1255" t="s">
        <v>288</v>
      </c>
      <c r="B29" s="1256">
        <v>2127</v>
      </c>
      <c r="C29" s="1253">
        <v>38112</v>
      </c>
      <c r="D29" s="1253">
        <v>48575</v>
      </c>
      <c r="E29" s="1253">
        <v>48570</v>
      </c>
      <c r="F29" s="1257">
        <v>99.989706639217701</v>
      </c>
    </row>
    <row r="30" spans="1:6" ht="18" customHeight="1" x14ac:dyDescent="0.25">
      <c r="A30" s="1255" t="s">
        <v>1516</v>
      </c>
      <c r="B30" s="1256">
        <v>2129</v>
      </c>
      <c r="C30" s="1253">
        <v>28729</v>
      </c>
      <c r="D30" s="1253">
        <v>34286</v>
      </c>
      <c r="E30" s="1253">
        <v>33680</v>
      </c>
      <c r="F30" s="1257">
        <v>98.232514729043928</v>
      </c>
    </row>
    <row r="31" spans="1:6" ht="18" customHeight="1" x14ac:dyDescent="0.25">
      <c r="A31" s="1255" t="s">
        <v>290</v>
      </c>
      <c r="B31" s="1256">
        <v>2131</v>
      </c>
      <c r="C31" s="1253">
        <v>3978</v>
      </c>
      <c r="D31" s="1253">
        <v>4578</v>
      </c>
      <c r="E31" s="1253">
        <v>4461</v>
      </c>
      <c r="F31" s="1257">
        <v>97.44429882044561</v>
      </c>
    </row>
    <row r="32" spans="1:6" ht="18" customHeight="1" x14ac:dyDescent="0.25">
      <c r="A32" s="1255" t="s">
        <v>291</v>
      </c>
      <c r="B32" s="1256">
        <v>2132</v>
      </c>
      <c r="C32" s="1253">
        <v>13722</v>
      </c>
      <c r="D32" s="1253">
        <v>14473</v>
      </c>
      <c r="E32" s="1253">
        <v>14473</v>
      </c>
      <c r="F32" s="1257">
        <v>100</v>
      </c>
    </row>
    <row r="33" spans="1:6" ht="18" customHeight="1" x14ac:dyDescent="0.25">
      <c r="A33" s="1255" t="s">
        <v>1517</v>
      </c>
      <c r="B33" s="1256">
        <v>2133</v>
      </c>
      <c r="C33" s="1253">
        <v>5671</v>
      </c>
      <c r="D33" s="1253">
        <v>7287</v>
      </c>
      <c r="E33" s="1253">
        <v>6959</v>
      </c>
      <c r="F33" s="1257">
        <v>95.498833539179358</v>
      </c>
    </row>
    <row r="34" spans="1:6" ht="18" customHeight="1" x14ac:dyDescent="0.25">
      <c r="A34" s="1255" t="s">
        <v>1381</v>
      </c>
      <c r="B34" s="1256">
        <v>2134</v>
      </c>
      <c r="C34" s="1253">
        <v>2459</v>
      </c>
      <c r="D34" s="1253">
        <v>2695</v>
      </c>
      <c r="E34" s="1253">
        <v>2695</v>
      </c>
      <c r="F34" s="1257">
        <v>100</v>
      </c>
    </row>
    <row r="35" spans="1:6" ht="18" customHeight="1" x14ac:dyDescent="0.25">
      <c r="A35" s="1255" t="s">
        <v>294</v>
      </c>
      <c r="B35" s="1256">
        <v>2136</v>
      </c>
      <c r="C35" s="1253">
        <v>4319</v>
      </c>
      <c r="D35" s="1253">
        <v>4055</v>
      </c>
      <c r="E35" s="1253">
        <v>3926</v>
      </c>
      <c r="F35" s="1257">
        <v>96.818742293464851</v>
      </c>
    </row>
    <row r="36" spans="1:6" ht="18" customHeight="1" x14ac:dyDescent="0.25">
      <c r="A36" s="1255" t="s">
        <v>295</v>
      </c>
      <c r="B36" s="1256">
        <v>2137</v>
      </c>
      <c r="C36" s="1253">
        <v>2215</v>
      </c>
      <c r="D36" s="1253">
        <v>2319</v>
      </c>
      <c r="E36" s="1253">
        <v>2319</v>
      </c>
      <c r="F36" s="1257">
        <v>100</v>
      </c>
    </row>
    <row r="37" spans="1:6" ht="18" customHeight="1" x14ac:dyDescent="0.25">
      <c r="A37" s="1255" t="s">
        <v>1518</v>
      </c>
      <c r="B37" s="1256">
        <v>2138</v>
      </c>
      <c r="C37" s="1253">
        <v>2458</v>
      </c>
      <c r="D37" s="1253">
        <v>2779</v>
      </c>
      <c r="E37" s="1253">
        <v>2779</v>
      </c>
      <c r="F37" s="1257">
        <v>100</v>
      </c>
    </row>
    <row r="38" spans="1:6" ht="18" customHeight="1" x14ac:dyDescent="0.25">
      <c r="A38" s="1255" t="s">
        <v>297</v>
      </c>
      <c r="B38" s="1256">
        <v>2140</v>
      </c>
      <c r="C38" s="1253">
        <v>1657</v>
      </c>
      <c r="D38" s="1253">
        <v>1941</v>
      </c>
      <c r="E38" s="1253">
        <v>1941</v>
      </c>
      <c r="F38" s="1257">
        <v>100</v>
      </c>
    </row>
    <row r="39" spans="1:6" ht="18" customHeight="1" x14ac:dyDescent="0.25">
      <c r="A39" s="1255" t="s">
        <v>1519</v>
      </c>
      <c r="B39" s="1256">
        <v>2141</v>
      </c>
      <c r="C39" s="1253">
        <v>6495</v>
      </c>
      <c r="D39" s="1253">
        <v>6708</v>
      </c>
      <c r="E39" s="1253">
        <v>6492</v>
      </c>
      <c r="F39" s="1257">
        <v>96.779964221824685</v>
      </c>
    </row>
    <row r="40" spans="1:6" ht="18" customHeight="1" x14ac:dyDescent="0.25">
      <c r="A40" s="1255" t="s">
        <v>299</v>
      </c>
      <c r="B40" s="1256">
        <v>2142</v>
      </c>
      <c r="C40" s="1253">
        <v>1693</v>
      </c>
      <c r="D40" s="1253">
        <v>1880</v>
      </c>
      <c r="E40" s="1253">
        <v>1872</v>
      </c>
      <c r="F40" s="1257">
        <v>99.574468085106389</v>
      </c>
    </row>
    <row r="41" spans="1:6" ht="18" customHeight="1" x14ac:dyDescent="0.25">
      <c r="A41" s="1255" t="s">
        <v>300</v>
      </c>
      <c r="B41" s="1256">
        <v>2148</v>
      </c>
      <c r="C41" s="1253">
        <v>138786</v>
      </c>
      <c r="D41" s="1253">
        <v>11483</v>
      </c>
      <c r="E41" s="1253">
        <v>3304</v>
      </c>
      <c r="F41" s="1257">
        <v>28.772968736392929</v>
      </c>
    </row>
    <row r="42" spans="1:6" ht="18" customHeight="1" x14ac:dyDescent="0.25">
      <c r="A42" s="1258" t="s">
        <v>301</v>
      </c>
      <c r="B42" s="1259">
        <v>2151</v>
      </c>
      <c r="C42" s="1253">
        <v>15028</v>
      </c>
      <c r="D42" s="1253">
        <v>3139</v>
      </c>
      <c r="E42" s="1253">
        <v>3139</v>
      </c>
      <c r="F42" s="1257">
        <v>100</v>
      </c>
    </row>
    <row r="43" spans="1:6" ht="18" customHeight="1" x14ac:dyDescent="0.25">
      <c r="A43" s="1258" t="s">
        <v>302</v>
      </c>
      <c r="B43" s="1259">
        <v>2155</v>
      </c>
      <c r="C43" s="1253">
        <v>1213</v>
      </c>
      <c r="D43" s="1253">
        <v>1239</v>
      </c>
      <c r="E43" s="1253">
        <v>1239</v>
      </c>
      <c r="F43" s="1257">
        <v>100</v>
      </c>
    </row>
    <row r="44" spans="1:6" ht="18" customHeight="1" x14ac:dyDescent="0.25">
      <c r="A44" s="1260" t="s">
        <v>303</v>
      </c>
      <c r="B44" s="1256">
        <v>2156</v>
      </c>
      <c r="C44" s="1253">
        <v>3615</v>
      </c>
      <c r="D44" s="1253">
        <v>3294</v>
      </c>
      <c r="E44" s="1253">
        <v>3264</v>
      </c>
      <c r="F44" s="1257">
        <v>99.089253187613849</v>
      </c>
    </row>
    <row r="45" spans="1:6" ht="18" customHeight="1" thickBot="1" x14ac:dyDescent="0.3">
      <c r="A45" s="1261" t="s">
        <v>304</v>
      </c>
      <c r="B45" s="1262">
        <v>2157</v>
      </c>
      <c r="C45" s="1253">
        <v>0</v>
      </c>
      <c r="D45" s="1253">
        <v>395</v>
      </c>
      <c r="E45" s="1253">
        <v>282</v>
      </c>
      <c r="F45" s="1257">
        <v>71.392405063291136</v>
      </c>
    </row>
    <row r="46" spans="1:6" ht="22.5" customHeight="1" thickBot="1" x14ac:dyDescent="0.3">
      <c r="A46" s="1263" t="s">
        <v>900</v>
      </c>
      <c r="B46" s="1264"/>
      <c r="C46" s="1265">
        <v>2632891</v>
      </c>
      <c r="D46" s="1265">
        <v>2713906</v>
      </c>
      <c r="E46" s="1265">
        <v>2701444</v>
      </c>
      <c r="F46" s="1266">
        <v>99.540809445868788</v>
      </c>
    </row>
    <row r="47" spans="1:6" ht="13.8" thickTop="1" x14ac:dyDescent="0.25">
      <c r="A47" s="1267"/>
      <c r="B47" s="1268"/>
      <c r="C47" s="1267"/>
      <c r="D47" s="1267"/>
      <c r="E47" s="1267"/>
    </row>
    <row r="74" spans="1:5" x14ac:dyDescent="0.25">
      <c r="A74" s="492"/>
      <c r="B74" s="1269"/>
      <c r="C74" s="493"/>
      <c r="D74" s="493"/>
      <c r="E74" s="493"/>
    </row>
    <row r="75" spans="1:5" x14ac:dyDescent="0.25">
      <c r="A75" s="492"/>
      <c r="B75" s="1269"/>
      <c r="C75" s="493"/>
      <c r="D75" s="493"/>
      <c r="E75" s="493"/>
    </row>
    <row r="76" spans="1:5" x14ac:dyDescent="0.25">
      <c r="A76" s="492"/>
      <c r="B76" s="1269"/>
      <c r="C76" s="493"/>
      <c r="D76" s="493"/>
      <c r="E76" s="493"/>
    </row>
    <row r="77" spans="1:5" x14ac:dyDescent="0.25">
      <c r="A77" s="492"/>
      <c r="B77" s="1269"/>
      <c r="C77" s="493"/>
      <c r="D77" s="493"/>
      <c r="E77" s="493"/>
    </row>
    <row r="78" spans="1:5" x14ac:dyDescent="0.25">
      <c r="A78" s="492"/>
      <c r="B78" s="1269"/>
      <c r="C78" s="493"/>
      <c r="D78" s="493"/>
      <c r="E78" s="493"/>
    </row>
    <row r="79" spans="1:5" x14ac:dyDescent="0.25">
      <c r="A79" s="492"/>
      <c r="B79" s="1269"/>
      <c r="C79" s="493"/>
      <c r="D79" s="493"/>
      <c r="E79" s="493"/>
    </row>
    <row r="80" spans="1:5" x14ac:dyDescent="0.25">
      <c r="A80" s="492"/>
      <c r="B80" s="1269"/>
      <c r="C80" s="493"/>
      <c r="D80" s="493"/>
      <c r="E80" s="493"/>
    </row>
    <row r="81" spans="1:5" x14ac:dyDescent="0.25">
      <c r="A81" s="492"/>
      <c r="B81" s="1269"/>
      <c r="C81" s="493"/>
      <c r="D81" s="493"/>
      <c r="E81" s="493"/>
    </row>
    <row r="82" spans="1:5" x14ac:dyDescent="0.25">
      <c r="A82" s="492"/>
      <c r="B82" s="1269"/>
      <c r="C82" s="493"/>
      <c r="D82" s="493"/>
      <c r="E82" s="493"/>
    </row>
    <row r="83" spans="1:5" x14ac:dyDescent="0.25">
      <c r="A83" s="492"/>
      <c r="B83" s="1269"/>
      <c r="C83" s="493"/>
      <c r="D83" s="493"/>
      <c r="E83" s="493"/>
    </row>
    <row r="84" spans="1:5" x14ac:dyDescent="0.25">
      <c r="A84" s="492"/>
      <c r="B84" s="1269"/>
      <c r="C84" s="493"/>
      <c r="D84" s="493"/>
      <c r="E84" s="493"/>
    </row>
    <row r="85" spans="1:5" x14ac:dyDescent="0.25">
      <c r="A85" s="492"/>
      <c r="B85" s="1269"/>
      <c r="C85" s="493"/>
      <c r="D85" s="493"/>
      <c r="E85" s="493"/>
    </row>
    <row r="86" spans="1:5" x14ac:dyDescent="0.25">
      <c r="A86" s="492"/>
      <c r="B86" s="1269"/>
      <c r="C86" s="493"/>
      <c r="D86" s="493"/>
      <c r="E86" s="493"/>
    </row>
    <row r="87" spans="1:5" x14ac:dyDescent="0.25">
      <c r="A87" s="492"/>
      <c r="B87" s="1269"/>
      <c r="C87" s="493"/>
      <c r="D87" s="493"/>
      <c r="E87" s="493"/>
    </row>
    <row r="88" spans="1:5" x14ac:dyDescent="0.25">
      <c r="A88" s="492"/>
      <c r="B88" s="1269"/>
      <c r="C88" s="493"/>
      <c r="D88" s="493"/>
      <c r="E88" s="493"/>
    </row>
    <row r="89" spans="1:5" x14ac:dyDescent="0.25">
      <c r="A89" s="492"/>
      <c r="B89" s="1269"/>
      <c r="C89" s="493"/>
      <c r="D89" s="493"/>
      <c r="E89" s="493"/>
    </row>
    <row r="90" spans="1:5" x14ac:dyDescent="0.25">
      <c r="A90" s="492"/>
      <c r="B90" s="1269"/>
      <c r="C90" s="493"/>
      <c r="D90" s="493"/>
      <c r="E90" s="493"/>
    </row>
    <row r="91" spans="1:5" x14ac:dyDescent="0.25">
      <c r="A91" s="492"/>
      <c r="B91" s="1269"/>
      <c r="C91" s="493"/>
      <c r="D91" s="493"/>
      <c r="E91" s="493"/>
    </row>
    <row r="92" spans="1:5" x14ac:dyDescent="0.25">
      <c r="A92" s="492"/>
      <c r="B92" s="1269"/>
      <c r="C92" s="493"/>
      <c r="D92" s="493"/>
      <c r="E92" s="493"/>
    </row>
    <row r="93" spans="1:5" x14ac:dyDescent="0.25">
      <c r="A93" s="492"/>
      <c r="B93" s="1269"/>
      <c r="C93" s="493"/>
      <c r="D93" s="493"/>
      <c r="E93" s="493"/>
    </row>
    <row r="94" spans="1:5" x14ac:dyDescent="0.25">
      <c r="A94" s="492"/>
      <c r="B94" s="1269"/>
      <c r="C94" s="493"/>
      <c r="D94" s="493"/>
      <c r="E94" s="493"/>
    </row>
    <row r="95" spans="1:5" x14ac:dyDescent="0.25">
      <c r="A95" s="492"/>
      <c r="B95" s="1269"/>
      <c r="C95" s="493"/>
      <c r="D95" s="493"/>
      <c r="E95" s="493"/>
    </row>
    <row r="96" spans="1:5" x14ac:dyDescent="0.25">
      <c r="A96" s="492"/>
      <c r="B96" s="1269"/>
      <c r="C96" s="493"/>
      <c r="D96" s="493"/>
      <c r="E96" s="493"/>
    </row>
    <row r="97" spans="1:5" x14ac:dyDescent="0.25">
      <c r="A97" s="492"/>
      <c r="B97" s="1269"/>
      <c r="C97" s="493"/>
      <c r="D97" s="493"/>
      <c r="E97" s="493"/>
    </row>
    <row r="98" spans="1:5" x14ac:dyDescent="0.25">
      <c r="A98" s="492"/>
      <c r="B98" s="1269"/>
      <c r="C98" s="493"/>
      <c r="D98" s="493"/>
      <c r="E98" s="493"/>
    </row>
    <row r="99" spans="1:5" x14ac:dyDescent="0.25">
      <c r="A99" s="492"/>
      <c r="B99" s="1269"/>
      <c r="C99" s="493"/>
      <c r="D99" s="493"/>
      <c r="E99" s="493"/>
    </row>
    <row r="100" spans="1:5" x14ac:dyDescent="0.25">
      <c r="A100" s="492"/>
      <c r="B100" s="1269"/>
      <c r="C100" s="493"/>
      <c r="D100" s="493"/>
      <c r="E100" s="493"/>
    </row>
    <row r="101" spans="1:5" x14ac:dyDescent="0.25">
      <c r="A101" s="492"/>
      <c r="B101" s="1269"/>
      <c r="C101" s="493"/>
      <c r="D101" s="493"/>
      <c r="E101" s="493"/>
    </row>
    <row r="102" spans="1:5" x14ac:dyDescent="0.25">
      <c r="A102" s="492"/>
      <c r="B102" s="1269"/>
      <c r="C102" s="493"/>
      <c r="D102" s="493"/>
      <c r="E102" s="493"/>
    </row>
    <row r="103" spans="1:5" x14ac:dyDescent="0.25">
      <c r="A103" s="492"/>
      <c r="B103" s="1269"/>
      <c r="C103" s="493"/>
      <c r="D103" s="493"/>
      <c r="E103" s="493"/>
    </row>
    <row r="104" spans="1:5" x14ac:dyDescent="0.25">
      <c r="A104" s="492"/>
      <c r="B104" s="1269"/>
      <c r="C104" s="493"/>
      <c r="D104" s="493"/>
      <c r="E104" s="493"/>
    </row>
    <row r="105" spans="1:5" x14ac:dyDescent="0.25">
      <c r="A105" s="492"/>
      <c r="B105" s="1269"/>
      <c r="C105" s="493"/>
      <c r="D105" s="493"/>
      <c r="E105" s="493"/>
    </row>
    <row r="106" spans="1:5" x14ac:dyDescent="0.25">
      <c r="A106" s="492"/>
      <c r="B106" s="1269"/>
      <c r="C106" s="493"/>
      <c r="D106" s="493"/>
      <c r="E106" s="493"/>
    </row>
    <row r="107" spans="1:5" x14ac:dyDescent="0.25">
      <c r="A107" s="492"/>
      <c r="B107" s="1269"/>
      <c r="C107" s="493"/>
      <c r="D107" s="493"/>
      <c r="E107" s="493"/>
    </row>
    <row r="108" spans="1:5" x14ac:dyDescent="0.25">
      <c r="A108" s="492"/>
      <c r="B108" s="1269"/>
      <c r="C108" s="493"/>
      <c r="D108" s="493"/>
      <c r="E108" s="493"/>
    </row>
    <row r="109" spans="1:5" x14ac:dyDescent="0.25">
      <c r="A109" s="492"/>
      <c r="B109" s="1269"/>
      <c r="C109" s="493"/>
      <c r="D109" s="493"/>
      <c r="E109" s="493"/>
    </row>
    <row r="110" spans="1:5" x14ac:dyDescent="0.25">
      <c r="A110" s="492"/>
      <c r="B110" s="1269"/>
      <c r="C110" s="493"/>
      <c r="D110" s="493"/>
      <c r="E110" s="493"/>
    </row>
    <row r="111" spans="1:5" x14ac:dyDescent="0.25">
      <c r="A111" s="492"/>
      <c r="B111" s="1269"/>
      <c r="C111" s="493"/>
      <c r="D111" s="493"/>
      <c r="E111" s="493"/>
    </row>
    <row r="112" spans="1:5" x14ac:dyDescent="0.25">
      <c r="A112" s="492"/>
      <c r="B112" s="1269"/>
      <c r="C112" s="493"/>
      <c r="D112" s="493"/>
      <c r="E112" s="493"/>
    </row>
    <row r="113" spans="1:5" x14ac:dyDescent="0.25">
      <c r="A113" s="492"/>
      <c r="B113" s="1269"/>
      <c r="C113" s="493"/>
      <c r="D113" s="493"/>
      <c r="E113" s="493"/>
    </row>
    <row r="114" spans="1:5" x14ac:dyDescent="0.25">
      <c r="A114" s="492"/>
      <c r="B114" s="1269"/>
      <c r="C114" s="493"/>
      <c r="D114" s="493"/>
      <c r="E114" s="493"/>
    </row>
    <row r="115" spans="1:5" x14ac:dyDescent="0.25">
      <c r="A115" s="492"/>
      <c r="B115" s="1269"/>
      <c r="C115" s="493"/>
      <c r="D115" s="493"/>
      <c r="E115" s="493"/>
    </row>
    <row r="116" spans="1:5" x14ac:dyDescent="0.25">
      <c r="A116" s="492"/>
      <c r="B116" s="1269"/>
      <c r="C116" s="493"/>
      <c r="D116" s="493"/>
      <c r="E116" s="493"/>
    </row>
    <row r="117" spans="1:5" x14ac:dyDescent="0.25">
      <c r="A117" s="492"/>
      <c r="B117" s="1269"/>
      <c r="C117" s="493"/>
      <c r="D117" s="493"/>
      <c r="E117" s="493"/>
    </row>
    <row r="118" spans="1:5" x14ac:dyDescent="0.25">
      <c r="A118" s="492"/>
      <c r="B118" s="1269"/>
      <c r="C118" s="493"/>
      <c r="D118" s="493"/>
      <c r="E118" s="493"/>
    </row>
    <row r="119" spans="1:5" x14ac:dyDescent="0.25">
      <c r="A119" s="492"/>
      <c r="B119" s="1269"/>
      <c r="C119" s="493"/>
      <c r="D119" s="493"/>
      <c r="E119" s="493"/>
    </row>
    <row r="120" spans="1:5" x14ac:dyDescent="0.25">
      <c r="A120" s="492"/>
      <c r="B120" s="1269"/>
      <c r="C120" s="493"/>
      <c r="D120" s="493"/>
      <c r="E120" s="493"/>
    </row>
    <row r="121" spans="1:5" x14ac:dyDescent="0.25">
      <c r="A121" s="492"/>
      <c r="B121" s="1269"/>
      <c r="C121" s="493"/>
      <c r="D121" s="493"/>
      <c r="E121" s="493"/>
    </row>
    <row r="122" spans="1:5" x14ac:dyDescent="0.25">
      <c r="A122" s="492"/>
      <c r="B122" s="1269"/>
      <c r="C122" s="493"/>
      <c r="D122" s="493"/>
      <c r="E122" s="493"/>
    </row>
    <row r="123" spans="1:5" x14ac:dyDescent="0.25">
      <c r="A123" s="492"/>
      <c r="B123" s="1270"/>
      <c r="C123" s="493"/>
      <c r="D123" s="493"/>
      <c r="E123" s="493"/>
    </row>
    <row r="124" spans="1:5" x14ac:dyDescent="0.25">
      <c r="A124" s="492"/>
      <c r="B124" s="1270"/>
      <c r="C124" s="493"/>
      <c r="D124" s="493"/>
      <c r="E124" s="493"/>
    </row>
    <row r="125" spans="1:5" x14ac:dyDescent="0.25">
      <c r="A125" s="492"/>
      <c r="B125" s="1270"/>
      <c r="C125" s="493"/>
      <c r="D125" s="493"/>
      <c r="E125" s="493"/>
    </row>
    <row r="126" spans="1:5" x14ac:dyDescent="0.25">
      <c r="A126" s="492"/>
      <c r="B126" s="1270"/>
      <c r="C126" s="493"/>
      <c r="D126" s="493"/>
      <c r="E126" s="493"/>
    </row>
    <row r="127" spans="1:5" x14ac:dyDescent="0.25">
      <c r="A127" s="492"/>
      <c r="B127" s="1270"/>
      <c r="C127" s="493"/>
      <c r="D127" s="493"/>
      <c r="E127" s="493"/>
    </row>
    <row r="128" spans="1:5" x14ac:dyDescent="0.25">
      <c r="A128" s="493"/>
      <c r="B128" s="1270"/>
      <c r="C128" s="493"/>
      <c r="D128" s="493"/>
      <c r="E128" s="493"/>
    </row>
    <row r="129" spans="1:5" x14ac:dyDescent="0.25">
      <c r="A129" s="492"/>
      <c r="B129" s="1269"/>
      <c r="C129" s="493"/>
      <c r="D129" s="493"/>
      <c r="E129" s="493"/>
    </row>
    <row r="130" spans="1:5" x14ac:dyDescent="0.25">
      <c r="A130" s="492"/>
      <c r="B130" s="1269"/>
      <c r="C130" s="493"/>
      <c r="D130" s="493"/>
      <c r="E130" s="493"/>
    </row>
    <row r="131" spans="1:5" x14ac:dyDescent="0.25">
      <c r="A131" s="492"/>
      <c r="B131" s="1269"/>
      <c r="C131" s="493"/>
      <c r="D131" s="493"/>
      <c r="E131" s="493"/>
    </row>
    <row r="132" spans="1:5" x14ac:dyDescent="0.25">
      <c r="A132" s="492"/>
      <c r="B132" s="1269"/>
      <c r="C132" s="493"/>
      <c r="D132" s="493"/>
      <c r="E132" s="493"/>
    </row>
    <row r="133" spans="1:5" x14ac:dyDescent="0.25">
      <c r="A133" s="492"/>
      <c r="B133" s="1269"/>
      <c r="C133" s="493"/>
      <c r="D133" s="493"/>
      <c r="E133" s="493"/>
    </row>
    <row r="134" spans="1:5" x14ac:dyDescent="0.25">
      <c r="A134" s="492"/>
      <c r="B134" s="1269"/>
      <c r="C134" s="493"/>
      <c r="D134" s="493"/>
      <c r="E134" s="493"/>
    </row>
    <row r="135" spans="1:5" x14ac:dyDescent="0.25">
      <c r="A135" s="492"/>
      <c r="B135" s="1269"/>
      <c r="C135" s="493"/>
      <c r="D135" s="493"/>
      <c r="E135" s="493"/>
    </row>
    <row r="136" spans="1:5" x14ac:dyDescent="0.25">
      <c r="A136" s="492"/>
      <c r="B136" s="1269"/>
      <c r="C136" s="493"/>
      <c r="D136" s="493"/>
      <c r="E136" s="493"/>
    </row>
    <row r="137" spans="1:5" x14ac:dyDescent="0.25">
      <c r="A137" s="492"/>
      <c r="B137" s="1269"/>
      <c r="C137" s="493"/>
      <c r="D137" s="493"/>
      <c r="E137" s="493"/>
    </row>
    <row r="138" spans="1:5" x14ac:dyDescent="0.25">
      <c r="A138" s="492"/>
      <c r="B138" s="1269"/>
      <c r="C138" s="493"/>
      <c r="D138" s="493"/>
      <c r="E138" s="493"/>
    </row>
    <row r="139" spans="1:5" x14ac:dyDescent="0.25">
      <c r="A139" s="492"/>
      <c r="B139" s="1269"/>
      <c r="C139" s="493"/>
      <c r="D139" s="493"/>
      <c r="E139" s="493"/>
    </row>
    <row r="140" spans="1:5" x14ac:dyDescent="0.25">
      <c r="A140" s="492"/>
      <c r="B140" s="1269"/>
      <c r="C140" s="493"/>
      <c r="D140" s="493"/>
      <c r="E140" s="493"/>
    </row>
    <row r="141" spans="1:5" x14ac:dyDescent="0.25">
      <c r="A141" s="492"/>
      <c r="B141" s="1269"/>
      <c r="C141" s="493"/>
      <c r="D141" s="493"/>
      <c r="E141" s="493"/>
    </row>
    <row r="142" spans="1:5" x14ac:dyDescent="0.25">
      <c r="A142" s="492"/>
      <c r="B142" s="1269"/>
      <c r="C142" s="493"/>
      <c r="D142" s="493"/>
      <c r="E142" s="493"/>
    </row>
    <row r="143" spans="1:5" x14ac:dyDescent="0.25">
      <c r="A143" s="492"/>
      <c r="B143" s="1269"/>
      <c r="C143" s="493"/>
      <c r="D143" s="493"/>
      <c r="E143" s="493"/>
    </row>
    <row r="144" spans="1:5" x14ac:dyDescent="0.25">
      <c r="A144" s="492"/>
      <c r="B144" s="1269"/>
      <c r="C144" s="493"/>
      <c r="D144" s="493"/>
      <c r="E144" s="493"/>
    </row>
    <row r="145" spans="1:5" x14ac:dyDescent="0.25">
      <c r="A145" s="492"/>
      <c r="B145" s="1269"/>
      <c r="C145" s="493"/>
      <c r="D145" s="493"/>
      <c r="E145" s="493"/>
    </row>
    <row r="146" spans="1:5" x14ac:dyDescent="0.25">
      <c r="A146" s="492"/>
      <c r="B146" s="1269"/>
      <c r="C146" s="493"/>
      <c r="D146" s="493"/>
      <c r="E146" s="493"/>
    </row>
    <row r="147" spans="1:5" x14ac:dyDescent="0.25">
      <c r="A147" s="492"/>
      <c r="B147" s="1269"/>
      <c r="C147" s="493"/>
      <c r="D147" s="493"/>
      <c r="E147" s="493"/>
    </row>
    <row r="148" spans="1:5" x14ac:dyDescent="0.25">
      <c r="A148" s="492"/>
      <c r="B148" s="1269"/>
      <c r="C148" s="493"/>
      <c r="D148" s="493"/>
      <c r="E148" s="493"/>
    </row>
    <row r="149" spans="1:5" x14ac:dyDescent="0.25">
      <c r="A149" s="492"/>
      <c r="B149" s="1269"/>
      <c r="C149" s="493"/>
      <c r="D149" s="493"/>
      <c r="E149" s="493"/>
    </row>
    <row r="150" spans="1:5" x14ac:dyDescent="0.25">
      <c r="A150" s="492"/>
      <c r="B150" s="1269"/>
      <c r="C150" s="493"/>
      <c r="D150" s="493"/>
      <c r="E150" s="493"/>
    </row>
    <row r="151" spans="1:5" x14ac:dyDescent="0.25">
      <c r="A151" s="492"/>
      <c r="B151" s="1269"/>
      <c r="C151" s="493"/>
      <c r="D151" s="493"/>
      <c r="E151" s="493"/>
    </row>
    <row r="152" spans="1:5" x14ac:dyDescent="0.25">
      <c r="A152" s="492"/>
      <c r="B152" s="1269"/>
      <c r="C152" s="493"/>
      <c r="D152" s="493"/>
      <c r="E152" s="493"/>
    </row>
    <row r="153" spans="1:5" x14ac:dyDescent="0.25">
      <c r="A153" s="492"/>
      <c r="B153" s="1269"/>
      <c r="C153" s="493"/>
      <c r="D153" s="493"/>
      <c r="E153" s="493"/>
    </row>
    <row r="154" spans="1:5" x14ac:dyDescent="0.25">
      <c r="A154" s="492"/>
      <c r="B154" s="1269"/>
      <c r="C154" s="493"/>
      <c r="D154" s="493"/>
      <c r="E154" s="493"/>
    </row>
    <row r="155" spans="1:5" x14ac:dyDescent="0.25">
      <c r="A155" s="492"/>
      <c r="B155" s="1269"/>
      <c r="C155" s="493"/>
      <c r="D155" s="493"/>
      <c r="E155" s="493"/>
    </row>
    <row r="156" spans="1:5" x14ac:dyDescent="0.25">
      <c r="A156" s="492"/>
      <c r="B156" s="1269"/>
      <c r="C156" s="493"/>
      <c r="D156" s="493"/>
      <c r="E156" s="493"/>
    </row>
    <row r="157" spans="1:5" x14ac:dyDescent="0.25">
      <c r="A157" s="492"/>
      <c r="B157" s="1269"/>
      <c r="C157" s="493"/>
      <c r="D157" s="493"/>
      <c r="E157" s="493"/>
    </row>
    <row r="158" spans="1:5" x14ac:dyDescent="0.25">
      <c r="A158" s="492"/>
      <c r="B158" s="1269"/>
      <c r="C158" s="493"/>
      <c r="D158" s="493"/>
      <c r="E158" s="493"/>
    </row>
    <row r="159" spans="1:5" x14ac:dyDescent="0.25">
      <c r="A159" s="492"/>
      <c r="B159" s="1269"/>
      <c r="C159" s="493"/>
      <c r="D159" s="493"/>
      <c r="E159" s="493"/>
    </row>
    <row r="160" spans="1:5" x14ac:dyDescent="0.25">
      <c r="A160" s="492"/>
      <c r="B160" s="1269"/>
      <c r="C160" s="493"/>
      <c r="D160" s="493"/>
      <c r="E160" s="493"/>
    </row>
    <row r="161" spans="1:5" x14ac:dyDescent="0.25">
      <c r="A161" s="492"/>
      <c r="B161" s="1269"/>
      <c r="C161" s="493"/>
      <c r="D161" s="493"/>
      <c r="E161" s="493"/>
    </row>
    <row r="162" spans="1:5" x14ac:dyDescent="0.25">
      <c r="A162" s="492"/>
      <c r="B162" s="1269"/>
      <c r="C162" s="493"/>
      <c r="D162" s="493"/>
      <c r="E162" s="493"/>
    </row>
    <row r="163" spans="1:5" x14ac:dyDescent="0.25">
      <c r="A163" s="492"/>
      <c r="B163" s="1269"/>
      <c r="C163" s="493"/>
      <c r="D163" s="493"/>
      <c r="E163" s="493"/>
    </row>
    <row r="164" spans="1:5" x14ac:dyDescent="0.25">
      <c r="A164" s="492"/>
      <c r="B164" s="1269"/>
      <c r="C164" s="493"/>
      <c r="D164" s="493"/>
      <c r="E164" s="493"/>
    </row>
    <row r="165" spans="1:5" x14ac:dyDescent="0.25">
      <c r="A165" s="492"/>
      <c r="B165" s="1269"/>
      <c r="C165" s="493"/>
      <c r="D165" s="493"/>
      <c r="E165" s="493"/>
    </row>
    <row r="166" spans="1:5" x14ac:dyDescent="0.25">
      <c r="A166" s="492"/>
      <c r="B166" s="1269"/>
      <c r="C166" s="493"/>
      <c r="D166" s="493"/>
      <c r="E166" s="493"/>
    </row>
    <row r="167" spans="1:5" x14ac:dyDescent="0.25">
      <c r="A167" s="492"/>
      <c r="B167" s="1269"/>
      <c r="C167" s="493"/>
      <c r="D167" s="493"/>
      <c r="E167" s="493"/>
    </row>
    <row r="168" spans="1:5" x14ac:dyDescent="0.25">
      <c r="A168" s="492"/>
      <c r="B168" s="1269"/>
      <c r="C168" s="493"/>
      <c r="D168" s="493"/>
      <c r="E168" s="493"/>
    </row>
    <row r="169" spans="1:5" x14ac:dyDescent="0.25">
      <c r="A169" s="492"/>
      <c r="B169" s="1269"/>
      <c r="C169" s="493"/>
      <c r="D169" s="493"/>
      <c r="E169" s="493"/>
    </row>
    <row r="170" spans="1:5" x14ac:dyDescent="0.25">
      <c r="A170" s="492"/>
      <c r="B170" s="1269"/>
      <c r="C170" s="493"/>
      <c r="D170" s="493"/>
      <c r="E170" s="493"/>
    </row>
    <row r="171" spans="1:5" x14ac:dyDescent="0.25">
      <c r="A171" s="492"/>
      <c r="B171" s="1269"/>
      <c r="C171" s="493"/>
      <c r="D171" s="493"/>
      <c r="E171" s="493"/>
    </row>
    <row r="172" spans="1:5" x14ac:dyDescent="0.25">
      <c r="A172" s="492"/>
      <c r="B172" s="1269"/>
      <c r="C172" s="493"/>
      <c r="D172" s="493"/>
      <c r="E172" s="493"/>
    </row>
    <row r="173" spans="1:5" x14ac:dyDescent="0.25">
      <c r="A173" s="492"/>
      <c r="B173" s="1269"/>
      <c r="C173" s="493"/>
      <c r="D173" s="493"/>
      <c r="E173" s="493"/>
    </row>
    <row r="174" spans="1:5" x14ac:dyDescent="0.25">
      <c r="A174" s="492"/>
      <c r="B174" s="1269"/>
      <c r="C174" s="493"/>
      <c r="D174" s="493"/>
      <c r="E174" s="493"/>
    </row>
    <row r="175" spans="1:5" x14ac:dyDescent="0.25">
      <c r="A175" s="492"/>
      <c r="B175" s="1269"/>
      <c r="C175" s="493"/>
      <c r="D175" s="493"/>
      <c r="E175" s="493"/>
    </row>
    <row r="176" spans="1:5" x14ac:dyDescent="0.25">
      <c r="A176" s="492"/>
      <c r="B176" s="1269"/>
      <c r="C176" s="493"/>
      <c r="D176" s="493"/>
      <c r="E176" s="493"/>
    </row>
    <row r="177" spans="1:5" x14ac:dyDescent="0.25">
      <c r="A177" s="492"/>
      <c r="B177" s="1269"/>
      <c r="C177" s="493"/>
      <c r="D177" s="493"/>
      <c r="E177" s="493"/>
    </row>
    <row r="178" spans="1:5" x14ac:dyDescent="0.25">
      <c r="A178" s="492"/>
      <c r="B178" s="1270"/>
      <c r="C178" s="493"/>
      <c r="D178" s="493"/>
      <c r="E178" s="493"/>
    </row>
    <row r="179" spans="1:5" x14ac:dyDescent="0.25">
      <c r="A179" s="492"/>
      <c r="B179" s="1270"/>
      <c r="C179" s="493"/>
      <c r="D179" s="493"/>
      <c r="E179" s="493"/>
    </row>
    <row r="180" spans="1:5" x14ac:dyDescent="0.25">
      <c r="A180" s="492"/>
      <c r="B180" s="1270"/>
      <c r="C180" s="493"/>
      <c r="D180" s="493"/>
      <c r="E180" s="493"/>
    </row>
    <row r="181" spans="1:5" x14ac:dyDescent="0.25">
      <c r="A181" s="492"/>
      <c r="B181" s="1270"/>
      <c r="C181" s="493"/>
      <c r="D181" s="493"/>
      <c r="E181" s="493"/>
    </row>
    <row r="182" spans="1:5" x14ac:dyDescent="0.25">
      <c r="A182" s="492"/>
      <c r="B182" s="1270"/>
      <c r="C182" s="493"/>
      <c r="D182" s="493"/>
      <c r="E182" s="493"/>
    </row>
    <row r="183" spans="1:5" x14ac:dyDescent="0.25">
      <c r="A183" s="493"/>
      <c r="B183" s="1270"/>
      <c r="C183" s="493"/>
      <c r="D183" s="493"/>
      <c r="E183" s="493"/>
    </row>
    <row r="184" spans="1:5" x14ac:dyDescent="0.25">
      <c r="A184" s="492"/>
      <c r="B184" s="1269"/>
      <c r="C184" s="493"/>
      <c r="D184" s="493"/>
      <c r="E184" s="493"/>
    </row>
    <row r="185" spans="1:5" x14ac:dyDescent="0.25">
      <c r="A185" s="492"/>
      <c r="B185" s="1269"/>
      <c r="C185" s="493"/>
      <c r="D185" s="493"/>
      <c r="E185" s="493"/>
    </row>
    <row r="186" spans="1:5" x14ac:dyDescent="0.25">
      <c r="A186" s="492"/>
      <c r="B186" s="1269"/>
      <c r="C186" s="493"/>
      <c r="D186" s="493"/>
      <c r="E186" s="493"/>
    </row>
    <row r="187" spans="1:5" x14ac:dyDescent="0.25">
      <c r="A187" s="492"/>
      <c r="B187" s="1269"/>
      <c r="C187" s="493"/>
      <c r="D187" s="493"/>
      <c r="E187" s="493"/>
    </row>
    <row r="188" spans="1:5" x14ac:dyDescent="0.25">
      <c r="A188" s="492"/>
      <c r="B188" s="1269"/>
      <c r="C188" s="493"/>
      <c r="D188" s="493"/>
      <c r="E188" s="493"/>
    </row>
    <row r="189" spans="1:5" x14ac:dyDescent="0.25">
      <c r="A189" s="492"/>
      <c r="B189" s="1269"/>
      <c r="C189" s="493"/>
      <c r="D189" s="493"/>
      <c r="E189" s="493"/>
    </row>
    <row r="190" spans="1:5" x14ac:dyDescent="0.25">
      <c r="A190" s="492"/>
      <c r="B190" s="1269"/>
      <c r="C190" s="493"/>
      <c r="D190" s="493"/>
      <c r="E190" s="493"/>
    </row>
    <row r="191" spans="1:5" x14ac:dyDescent="0.25">
      <c r="A191" s="492"/>
      <c r="B191" s="1269"/>
      <c r="C191" s="493"/>
      <c r="D191" s="493"/>
      <c r="E191" s="493"/>
    </row>
    <row r="192" spans="1:5" x14ac:dyDescent="0.25">
      <c r="A192" s="492"/>
      <c r="B192" s="1269"/>
      <c r="C192" s="493"/>
      <c r="D192" s="493"/>
      <c r="E192" s="493"/>
    </row>
    <row r="193" spans="1:5" x14ac:dyDescent="0.25">
      <c r="A193" s="492"/>
      <c r="B193" s="1269"/>
      <c r="C193" s="493"/>
      <c r="D193" s="493"/>
      <c r="E193" s="493"/>
    </row>
    <row r="194" spans="1:5" x14ac:dyDescent="0.25">
      <c r="A194" s="492"/>
      <c r="B194" s="1269"/>
      <c r="C194" s="493"/>
      <c r="D194" s="493"/>
      <c r="E194" s="493"/>
    </row>
    <row r="195" spans="1:5" x14ac:dyDescent="0.25">
      <c r="A195" s="492"/>
      <c r="B195" s="1269"/>
      <c r="C195" s="493"/>
      <c r="D195" s="493"/>
      <c r="E195" s="493"/>
    </row>
    <row r="196" spans="1:5" x14ac:dyDescent="0.25">
      <c r="A196" s="492"/>
      <c r="B196" s="1269"/>
      <c r="C196" s="493"/>
      <c r="D196" s="493"/>
      <c r="E196" s="493"/>
    </row>
    <row r="197" spans="1:5" x14ac:dyDescent="0.25">
      <c r="A197" s="492"/>
      <c r="B197" s="1269"/>
      <c r="C197" s="493"/>
      <c r="D197" s="493"/>
      <c r="E197" s="493"/>
    </row>
    <row r="198" spans="1:5" x14ac:dyDescent="0.25">
      <c r="A198" s="492"/>
      <c r="B198" s="1269"/>
      <c r="C198" s="493"/>
      <c r="D198" s="493"/>
      <c r="E198" s="493"/>
    </row>
    <row r="199" spans="1:5" x14ac:dyDescent="0.25">
      <c r="A199" s="492"/>
      <c r="B199" s="1269"/>
      <c r="C199" s="493"/>
      <c r="D199" s="493"/>
      <c r="E199" s="493"/>
    </row>
    <row r="200" spans="1:5" x14ac:dyDescent="0.25">
      <c r="A200" s="492"/>
      <c r="B200" s="1269"/>
      <c r="C200" s="493"/>
      <c r="D200" s="493"/>
      <c r="E200" s="493"/>
    </row>
    <row r="201" spans="1:5" x14ac:dyDescent="0.25">
      <c r="A201" s="492"/>
      <c r="B201" s="1269"/>
      <c r="C201" s="493"/>
      <c r="D201" s="493"/>
      <c r="E201" s="493"/>
    </row>
    <row r="202" spans="1:5" x14ac:dyDescent="0.25">
      <c r="A202" s="492"/>
      <c r="B202" s="1269"/>
      <c r="C202" s="493"/>
      <c r="D202" s="493"/>
      <c r="E202" s="493"/>
    </row>
    <row r="203" spans="1:5" x14ac:dyDescent="0.25">
      <c r="A203" s="492"/>
      <c r="B203" s="1269"/>
      <c r="C203" s="493"/>
      <c r="D203" s="493"/>
      <c r="E203" s="493"/>
    </row>
    <row r="204" spans="1:5" x14ac:dyDescent="0.25">
      <c r="A204" s="492"/>
      <c r="B204" s="1269"/>
      <c r="C204" s="493"/>
      <c r="D204" s="493"/>
      <c r="E204" s="493"/>
    </row>
    <row r="205" spans="1:5" x14ac:dyDescent="0.25">
      <c r="A205" s="492"/>
      <c r="B205" s="1269"/>
      <c r="C205" s="493"/>
      <c r="D205" s="493"/>
      <c r="E205" s="493"/>
    </row>
    <row r="206" spans="1:5" x14ac:dyDescent="0.25">
      <c r="A206" s="492"/>
      <c r="B206" s="1269"/>
      <c r="C206" s="493"/>
      <c r="D206" s="493"/>
      <c r="E206" s="493"/>
    </row>
    <row r="207" spans="1:5" x14ac:dyDescent="0.25">
      <c r="A207" s="492"/>
      <c r="B207" s="1269"/>
      <c r="C207" s="493"/>
      <c r="D207" s="493"/>
      <c r="E207" s="493"/>
    </row>
    <row r="208" spans="1:5" x14ac:dyDescent="0.25">
      <c r="A208" s="492"/>
      <c r="B208" s="1269"/>
      <c r="C208" s="493"/>
      <c r="D208" s="493"/>
      <c r="E208" s="493"/>
    </row>
    <row r="209" spans="1:5" x14ac:dyDescent="0.25">
      <c r="A209" s="492"/>
      <c r="B209" s="1269"/>
      <c r="C209" s="493"/>
      <c r="D209" s="493"/>
      <c r="E209" s="493"/>
    </row>
    <row r="210" spans="1:5" x14ac:dyDescent="0.25">
      <c r="A210" s="492"/>
      <c r="B210" s="1269"/>
      <c r="C210" s="493"/>
      <c r="D210" s="493"/>
      <c r="E210" s="493"/>
    </row>
    <row r="211" spans="1:5" x14ac:dyDescent="0.25">
      <c r="A211" s="492"/>
      <c r="B211" s="1269"/>
      <c r="C211" s="493"/>
      <c r="D211" s="493"/>
      <c r="E211" s="493"/>
    </row>
    <row r="212" spans="1:5" x14ac:dyDescent="0.25">
      <c r="A212" s="492"/>
      <c r="B212" s="1269"/>
      <c r="C212" s="493"/>
      <c r="D212" s="493"/>
      <c r="E212" s="493"/>
    </row>
    <row r="213" spans="1:5" x14ac:dyDescent="0.25">
      <c r="A213" s="492"/>
      <c r="B213" s="1269"/>
      <c r="C213" s="493"/>
      <c r="D213" s="493"/>
      <c r="E213" s="493"/>
    </row>
    <row r="214" spans="1:5" x14ac:dyDescent="0.25">
      <c r="A214" s="492"/>
      <c r="B214" s="1269"/>
      <c r="C214" s="493"/>
      <c r="D214" s="493"/>
      <c r="E214" s="493"/>
    </row>
    <row r="215" spans="1:5" x14ac:dyDescent="0.25">
      <c r="A215" s="492"/>
      <c r="B215" s="1269"/>
      <c r="C215" s="493"/>
      <c r="D215" s="493"/>
      <c r="E215" s="493"/>
    </row>
    <row r="216" spans="1:5" x14ac:dyDescent="0.25">
      <c r="A216" s="492"/>
      <c r="B216" s="1269"/>
      <c r="C216" s="493"/>
      <c r="D216" s="493"/>
      <c r="E216" s="493"/>
    </row>
    <row r="217" spans="1:5" x14ac:dyDescent="0.25">
      <c r="A217" s="492"/>
      <c r="B217" s="1269"/>
      <c r="C217" s="493"/>
      <c r="D217" s="493"/>
      <c r="E217" s="493"/>
    </row>
    <row r="218" spans="1:5" x14ac:dyDescent="0.25">
      <c r="A218" s="492"/>
      <c r="B218" s="1269"/>
      <c r="C218" s="493"/>
      <c r="D218" s="493"/>
      <c r="E218" s="493"/>
    </row>
    <row r="219" spans="1:5" x14ac:dyDescent="0.25">
      <c r="A219" s="492"/>
      <c r="B219" s="1269"/>
      <c r="C219" s="493"/>
      <c r="D219" s="493"/>
      <c r="E219" s="493"/>
    </row>
    <row r="220" spans="1:5" x14ac:dyDescent="0.25">
      <c r="A220" s="492"/>
      <c r="B220" s="1269"/>
      <c r="C220" s="493"/>
      <c r="D220" s="493"/>
      <c r="E220" s="493"/>
    </row>
    <row r="221" spans="1:5" x14ac:dyDescent="0.25">
      <c r="A221" s="492"/>
      <c r="B221" s="1269"/>
      <c r="C221" s="493"/>
      <c r="D221" s="493"/>
      <c r="E221" s="493"/>
    </row>
    <row r="222" spans="1:5" x14ac:dyDescent="0.25">
      <c r="A222" s="492"/>
      <c r="B222" s="1269"/>
      <c r="C222" s="493"/>
      <c r="D222" s="493"/>
      <c r="E222" s="493"/>
    </row>
    <row r="223" spans="1:5" x14ac:dyDescent="0.25">
      <c r="A223" s="492"/>
      <c r="B223" s="1269"/>
      <c r="C223" s="493"/>
      <c r="D223" s="493"/>
      <c r="E223" s="493"/>
    </row>
    <row r="224" spans="1:5" x14ac:dyDescent="0.25">
      <c r="A224" s="492"/>
      <c r="B224" s="1269"/>
      <c r="C224" s="493"/>
      <c r="D224" s="493"/>
      <c r="E224" s="493"/>
    </row>
    <row r="225" spans="1:5" x14ac:dyDescent="0.25">
      <c r="A225" s="492"/>
      <c r="B225" s="1269"/>
      <c r="C225" s="493"/>
      <c r="D225" s="493"/>
      <c r="E225" s="493"/>
    </row>
    <row r="226" spans="1:5" x14ac:dyDescent="0.25">
      <c r="A226" s="492"/>
      <c r="B226" s="1269"/>
      <c r="C226" s="493"/>
      <c r="D226" s="493"/>
      <c r="E226" s="493"/>
    </row>
    <row r="227" spans="1:5" x14ac:dyDescent="0.25">
      <c r="A227" s="492"/>
      <c r="B227" s="1269"/>
      <c r="C227" s="493"/>
      <c r="D227" s="493"/>
      <c r="E227" s="493"/>
    </row>
    <row r="228" spans="1:5" x14ac:dyDescent="0.25">
      <c r="A228" s="492"/>
      <c r="B228" s="1269"/>
      <c r="C228" s="493"/>
      <c r="D228" s="493"/>
      <c r="E228" s="493"/>
    </row>
    <row r="229" spans="1:5" x14ac:dyDescent="0.25">
      <c r="A229" s="492"/>
      <c r="B229" s="1269"/>
      <c r="C229" s="493"/>
      <c r="D229" s="493"/>
      <c r="E229" s="493"/>
    </row>
    <row r="230" spans="1:5" x14ac:dyDescent="0.25">
      <c r="A230" s="492"/>
      <c r="B230" s="1269"/>
      <c r="C230" s="493"/>
      <c r="D230" s="493"/>
      <c r="E230" s="493"/>
    </row>
    <row r="231" spans="1:5" x14ac:dyDescent="0.25">
      <c r="A231" s="492"/>
      <c r="B231" s="1269"/>
      <c r="C231" s="493"/>
      <c r="D231" s="493"/>
      <c r="E231" s="493"/>
    </row>
    <row r="232" spans="1:5" x14ac:dyDescent="0.25">
      <c r="A232" s="492"/>
      <c r="B232" s="1269"/>
      <c r="C232" s="493"/>
      <c r="D232" s="493"/>
      <c r="E232" s="493"/>
    </row>
    <row r="233" spans="1:5" x14ac:dyDescent="0.25">
      <c r="A233" s="492"/>
      <c r="B233" s="1270"/>
      <c r="C233" s="493"/>
      <c r="D233" s="493"/>
      <c r="E233" s="493"/>
    </row>
    <row r="234" spans="1:5" x14ac:dyDescent="0.25">
      <c r="A234" s="492"/>
      <c r="B234" s="1270"/>
      <c r="C234" s="493"/>
      <c r="D234" s="493"/>
      <c r="E234" s="493"/>
    </row>
    <row r="235" spans="1:5" x14ac:dyDescent="0.25">
      <c r="A235" s="492"/>
      <c r="B235" s="1270"/>
      <c r="C235" s="493"/>
      <c r="D235" s="493"/>
      <c r="E235" s="493"/>
    </row>
    <row r="236" spans="1:5" x14ac:dyDescent="0.25">
      <c r="A236" s="492"/>
      <c r="B236" s="1270"/>
      <c r="C236" s="493"/>
      <c r="D236" s="493"/>
      <c r="E236" s="493"/>
    </row>
    <row r="237" spans="1:5" x14ac:dyDescent="0.25">
      <c r="A237" s="492"/>
      <c r="B237" s="1270"/>
      <c r="C237" s="493"/>
      <c r="D237" s="493"/>
      <c r="E237" s="493"/>
    </row>
    <row r="238" spans="1:5" x14ac:dyDescent="0.25">
      <c r="A238" s="493"/>
      <c r="B238" s="1270"/>
      <c r="C238" s="493"/>
      <c r="D238" s="493"/>
      <c r="E238" s="493"/>
    </row>
    <row r="239" spans="1:5" x14ac:dyDescent="0.25">
      <c r="A239" s="492"/>
      <c r="B239" s="1269"/>
      <c r="C239" s="493"/>
      <c r="D239" s="493"/>
      <c r="E239" s="493"/>
    </row>
    <row r="240" spans="1:5" x14ac:dyDescent="0.25">
      <c r="A240" s="492"/>
      <c r="B240" s="1269"/>
      <c r="C240" s="493"/>
      <c r="D240" s="493"/>
      <c r="E240" s="493"/>
    </row>
    <row r="241" spans="1:5" x14ac:dyDescent="0.25">
      <c r="A241" s="492"/>
      <c r="B241" s="1269"/>
      <c r="C241" s="493"/>
      <c r="D241" s="493"/>
      <c r="E241" s="493"/>
    </row>
    <row r="242" spans="1:5" x14ac:dyDescent="0.25">
      <c r="A242" s="492"/>
      <c r="B242" s="1269"/>
      <c r="C242" s="493"/>
      <c r="D242" s="493"/>
      <c r="E242" s="493"/>
    </row>
    <row r="243" spans="1:5" x14ac:dyDescent="0.25">
      <c r="A243" s="492"/>
      <c r="B243" s="1269"/>
      <c r="C243" s="493"/>
      <c r="D243" s="493"/>
      <c r="E243" s="493"/>
    </row>
    <row r="244" spans="1:5" x14ac:dyDescent="0.25">
      <c r="A244" s="492"/>
      <c r="B244" s="1269"/>
      <c r="C244" s="493"/>
      <c r="D244" s="493"/>
      <c r="E244" s="493"/>
    </row>
    <row r="245" spans="1:5" x14ac:dyDescent="0.25">
      <c r="A245" s="492"/>
      <c r="B245" s="1269"/>
      <c r="C245" s="493"/>
      <c r="D245" s="493"/>
      <c r="E245" s="493"/>
    </row>
    <row r="246" spans="1:5" x14ac:dyDescent="0.25">
      <c r="A246" s="492"/>
      <c r="B246" s="1269"/>
      <c r="C246" s="493"/>
      <c r="D246" s="493"/>
      <c r="E246" s="493"/>
    </row>
    <row r="247" spans="1:5" x14ac:dyDescent="0.25">
      <c r="A247" s="492"/>
      <c r="B247" s="1269"/>
      <c r="C247" s="493"/>
      <c r="D247" s="493"/>
      <c r="E247" s="493"/>
    </row>
    <row r="248" spans="1:5" x14ac:dyDescent="0.25">
      <c r="A248" s="492"/>
      <c r="B248" s="1269"/>
      <c r="C248" s="493"/>
      <c r="D248" s="493"/>
      <c r="E248" s="493"/>
    </row>
    <row r="249" spans="1:5" x14ac:dyDescent="0.25">
      <c r="A249" s="492"/>
      <c r="B249" s="1269"/>
      <c r="C249" s="493"/>
      <c r="D249" s="493"/>
      <c r="E249" s="493"/>
    </row>
    <row r="250" spans="1:5" x14ac:dyDescent="0.25">
      <c r="A250" s="492"/>
      <c r="B250" s="1269"/>
      <c r="C250" s="493"/>
      <c r="D250" s="493"/>
      <c r="E250" s="493"/>
    </row>
    <row r="251" spans="1:5" x14ac:dyDescent="0.25">
      <c r="A251" s="492"/>
      <c r="B251" s="1269"/>
      <c r="C251" s="493"/>
      <c r="D251" s="493"/>
      <c r="E251" s="493"/>
    </row>
    <row r="252" spans="1:5" x14ac:dyDescent="0.25">
      <c r="A252" s="492"/>
      <c r="B252" s="1269"/>
      <c r="C252" s="493"/>
      <c r="D252" s="493"/>
      <c r="E252" s="493"/>
    </row>
    <row r="253" spans="1:5" x14ac:dyDescent="0.25">
      <c r="A253" s="492"/>
      <c r="B253" s="1269"/>
      <c r="C253" s="493"/>
      <c r="D253" s="493"/>
      <c r="E253" s="493"/>
    </row>
    <row r="254" spans="1:5" x14ac:dyDescent="0.25">
      <c r="A254" s="492"/>
      <c r="B254" s="1269"/>
      <c r="C254" s="493"/>
      <c r="D254" s="493"/>
      <c r="E254" s="493"/>
    </row>
    <row r="255" spans="1:5" x14ac:dyDescent="0.25">
      <c r="A255" s="492"/>
      <c r="B255" s="1269"/>
      <c r="C255" s="493"/>
      <c r="D255" s="493"/>
      <c r="E255" s="493"/>
    </row>
    <row r="256" spans="1:5" x14ac:dyDescent="0.25">
      <c r="A256" s="492"/>
      <c r="B256" s="1269"/>
      <c r="C256" s="493"/>
      <c r="D256" s="493"/>
      <c r="E256" s="493"/>
    </row>
    <row r="257" spans="1:5" x14ac:dyDescent="0.25">
      <c r="A257" s="492"/>
      <c r="B257" s="1269"/>
      <c r="C257" s="493"/>
      <c r="D257" s="493"/>
      <c r="E257" s="493"/>
    </row>
    <row r="258" spans="1:5" x14ac:dyDescent="0.25">
      <c r="A258" s="492"/>
      <c r="B258" s="1269"/>
      <c r="C258" s="493"/>
      <c r="D258" s="493"/>
      <c r="E258" s="493"/>
    </row>
    <row r="259" spans="1:5" x14ac:dyDescent="0.25">
      <c r="A259" s="492"/>
      <c r="B259" s="1269"/>
      <c r="C259" s="493"/>
      <c r="D259" s="493"/>
      <c r="E259" s="493"/>
    </row>
    <row r="260" spans="1:5" x14ac:dyDescent="0.25">
      <c r="A260" s="492"/>
      <c r="B260" s="1269"/>
      <c r="C260" s="493"/>
      <c r="D260" s="493"/>
      <c r="E260" s="493"/>
    </row>
    <row r="261" spans="1:5" x14ac:dyDescent="0.25">
      <c r="A261" s="492"/>
      <c r="B261" s="1269"/>
      <c r="C261" s="493"/>
      <c r="D261" s="493"/>
      <c r="E261" s="493"/>
    </row>
    <row r="262" spans="1:5" x14ac:dyDescent="0.25">
      <c r="A262" s="492"/>
      <c r="B262" s="1269"/>
      <c r="C262" s="493"/>
      <c r="D262" s="493"/>
      <c r="E262" s="493"/>
    </row>
    <row r="263" spans="1:5" x14ac:dyDescent="0.25">
      <c r="A263" s="492"/>
      <c r="B263" s="1269"/>
      <c r="C263" s="493"/>
      <c r="D263" s="493"/>
      <c r="E263" s="493"/>
    </row>
    <row r="264" spans="1:5" x14ac:dyDescent="0.25">
      <c r="A264" s="492"/>
      <c r="B264" s="1269"/>
      <c r="C264" s="493"/>
      <c r="D264" s="493"/>
      <c r="E264" s="493"/>
    </row>
    <row r="265" spans="1:5" x14ac:dyDescent="0.25">
      <c r="A265" s="492"/>
      <c r="B265" s="1269"/>
      <c r="C265" s="493"/>
      <c r="D265" s="493"/>
      <c r="E265" s="493"/>
    </row>
    <row r="266" spans="1:5" x14ac:dyDescent="0.25">
      <c r="A266" s="492"/>
      <c r="B266" s="1269"/>
      <c r="C266" s="493"/>
      <c r="D266" s="493"/>
      <c r="E266" s="493"/>
    </row>
    <row r="267" spans="1:5" x14ac:dyDescent="0.25">
      <c r="A267" s="492"/>
      <c r="B267" s="1269"/>
      <c r="C267" s="493"/>
      <c r="D267" s="493"/>
      <c r="E267" s="493"/>
    </row>
    <row r="268" spans="1:5" x14ac:dyDescent="0.25">
      <c r="A268" s="492"/>
      <c r="B268" s="1269"/>
      <c r="C268" s="493"/>
      <c r="D268" s="493"/>
      <c r="E268" s="493"/>
    </row>
    <row r="269" spans="1:5" x14ac:dyDescent="0.25">
      <c r="A269" s="492"/>
      <c r="B269" s="1269"/>
      <c r="C269" s="493"/>
      <c r="D269" s="493"/>
      <c r="E269" s="493"/>
    </row>
    <row r="270" spans="1:5" x14ac:dyDescent="0.25">
      <c r="A270" s="492"/>
      <c r="B270" s="1269"/>
      <c r="C270" s="493"/>
      <c r="D270" s="493"/>
      <c r="E270" s="493"/>
    </row>
    <row r="271" spans="1:5" x14ac:dyDescent="0.25">
      <c r="A271" s="492"/>
      <c r="B271" s="1269"/>
      <c r="C271" s="493"/>
      <c r="D271" s="493"/>
      <c r="E271" s="493"/>
    </row>
    <row r="272" spans="1:5" x14ac:dyDescent="0.25">
      <c r="A272" s="492"/>
      <c r="B272" s="1269"/>
      <c r="C272" s="493"/>
      <c r="D272" s="493"/>
      <c r="E272" s="493"/>
    </row>
    <row r="273" spans="1:5" x14ac:dyDescent="0.25">
      <c r="A273" s="492"/>
      <c r="B273" s="1269"/>
      <c r="C273" s="493"/>
      <c r="D273" s="493"/>
      <c r="E273" s="493"/>
    </row>
    <row r="274" spans="1:5" x14ac:dyDescent="0.25">
      <c r="A274" s="492"/>
      <c r="B274" s="1269"/>
      <c r="C274" s="493"/>
      <c r="D274" s="493"/>
      <c r="E274" s="493"/>
    </row>
    <row r="275" spans="1:5" x14ac:dyDescent="0.25">
      <c r="A275" s="492"/>
      <c r="B275" s="1269"/>
      <c r="C275" s="493"/>
      <c r="D275" s="493"/>
      <c r="E275" s="493"/>
    </row>
    <row r="276" spans="1:5" x14ac:dyDescent="0.25">
      <c r="A276" s="492"/>
      <c r="B276" s="1269"/>
      <c r="C276" s="493"/>
      <c r="D276" s="493"/>
      <c r="E276" s="493"/>
    </row>
    <row r="277" spans="1:5" x14ac:dyDescent="0.25">
      <c r="A277" s="492"/>
      <c r="B277" s="1269"/>
      <c r="C277" s="493"/>
      <c r="D277" s="493"/>
      <c r="E277" s="493"/>
    </row>
    <row r="278" spans="1:5" x14ac:dyDescent="0.25">
      <c r="A278" s="492"/>
      <c r="B278" s="1269"/>
      <c r="C278" s="493"/>
      <c r="D278" s="493"/>
      <c r="E278" s="493"/>
    </row>
    <row r="279" spans="1:5" x14ac:dyDescent="0.25">
      <c r="A279" s="492"/>
      <c r="B279" s="1269"/>
      <c r="C279" s="493"/>
      <c r="D279" s="493"/>
      <c r="E279" s="493"/>
    </row>
    <row r="280" spans="1:5" x14ac:dyDescent="0.25">
      <c r="A280" s="492"/>
      <c r="B280" s="1269"/>
      <c r="C280" s="493"/>
      <c r="D280" s="493"/>
      <c r="E280" s="493"/>
    </row>
    <row r="281" spans="1:5" x14ac:dyDescent="0.25">
      <c r="A281" s="492"/>
      <c r="B281" s="1269"/>
      <c r="C281" s="493"/>
      <c r="D281" s="493"/>
      <c r="E281" s="493"/>
    </row>
    <row r="282" spans="1:5" x14ac:dyDescent="0.25">
      <c r="A282" s="492"/>
      <c r="B282" s="1269"/>
      <c r="C282" s="493"/>
      <c r="D282" s="493"/>
      <c r="E282" s="493"/>
    </row>
    <row r="283" spans="1:5" x14ac:dyDescent="0.25">
      <c r="A283" s="492"/>
      <c r="B283" s="1269"/>
      <c r="C283" s="493"/>
      <c r="D283" s="493"/>
      <c r="E283" s="493"/>
    </row>
    <row r="284" spans="1:5" x14ac:dyDescent="0.25">
      <c r="A284" s="492"/>
      <c r="B284" s="1269"/>
      <c r="C284" s="493"/>
      <c r="D284" s="493"/>
      <c r="E284" s="493"/>
    </row>
    <row r="285" spans="1:5" x14ac:dyDescent="0.25">
      <c r="A285" s="492"/>
      <c r="B285" s="1269"/>
      <c r="C285" s="493"/>
      <c r="D285" s="493"/>
      <c r="E285" s="493"/>
    </row>
    <row r="286" spans="1:5" x14ac:dyDescent="0.25">
      <c r="A286" s="492"/>
      <c r="B286" s="1269"/>
      <c r="C286" s="493"/>
      <c r="D286" s="493"/>
      <c r="E286" s="493"/>
    </row>
    <row r="287" spans="1:5" x14ac:dyDescent="0.25">
      <c r="A287" s="492"/>
      <c r="B287" s="1269"/>
      <c r="C287" s="493"/>
      <c r="D287" s="493"/>
      <c r="E287" s="493"/>
    </row>
    <row r="288" spans="1:5" x14ac:dyDescent="0.25">
      <c r="A288" s="492"/>
      <c r="B288" s="1270"/>
      <c r="C288" s="493"/>
      <c r="D288" s="493"/>
      <c r="E288" s="493"/>
    </row>
    <row r="289" spans="1:5" x14ac:dyDescent="0.25">
      <c r="A289" s="492"/>
      <c r="B289" s="1270"/>
      <c r="C289" s="493"/>
      <c r="D289" s="493"/>
      <c r="E289" s="493"/>
    </row>
    <row r="290" spans="1:5" x14ac:dyDescent="0.25">
      <c r="A290" s="492"/>
      <c r="B290" s="1270"/>
      <c r="C290" s="493"/>
      <c r="D290" s="493"/>
      <c r="E290" s="493"/>
    </row>
    <row r="291" spans="1:5" x14ac:dyDescent="0.25">
      <c r="A291" s="492"/>
      <c r="B291" s="1270"/>
      <c r="C291" s="493"/>
      <c r="D291" s="493"/>
      <c r="E291" s="493"/>
    </row>
    <row r="292" spans="1:5" x14ac:dyDescent="0.25">
      <c r="A292" s="492"/>
      <c r="B292" s="1270"/>
      <c r="C292" s="493"/>
      <c r="D292" s="493"/>
      <c r="E292" s="493"/>
    </row>
    <row r="293" spans="1:5" x14ac:dyDescent="0.25">
      <c r="A293" s="493"/>
      <c r="B293" s="1270"/>
      <c r="C293" s="493"/>
      <c r="D293" s="493"/>
      <c r="E293" s="493"/>
    </row>
    <row r="294" spans="1:5" x14ac:dyDescent="0.25">
      <c r="A294" s="492"/>
      <c r="B294" s="1269"/>
      <c r="C294" s="493"/>
      <c r="D294" s="493"/>
      <c r="E294" s="493"/>
    </row>
    <row r="295" spans="1:5" x14ac:dyDescent="0.25">
      <c r="A295" s="492"/>
      <c r="B295" s="1269"/>
      <c r="C295" s="493"/>
      <c r="D295" s="493"/>
      <c r="E295" s="493"/>
    </row>
    <row r="296" spans="1:5" x14ac:dyDescent="0.25">
      <c r="A296" s="492"/>
      <c r="B296" s="1269"/>
      <c r="C296" s="493"/>
      <c r="D296" s="493"/>
      <c r="E296" s="493"/>
    </row>
    <row r="297" spans="1:5" x14ac:dyDescent="0.25">
      <c r="A297" s="492"/>
      <c r="B297" s="1269"/>
      <c r="C297" s="493"/>
      <c r="D297" s="493"/>
      <c r="E297" s="493"/>
    </row>
    <row r="298" spans="1:5" x14ac:dyDescent="0.25">
      <c r="A298" s="492"/>
      <c r="B298" s="1269"/>
      <c r="C298" s="493"/>
      <c r="D298" s="493"/>
      <c r="E298" s="493"/>
    </row>
    <row r="299" spans="1:5" x14ac:dyDescent="0.25">
      <c r="A299" s="492"/>
      <c r="B299" s="1269"/>
      <c r="C299" s="493"/>
      <c r="D299" s="493"/>
      <c r="E299" s="493"/>
    </row>
    <row r="300" spans="1:5" x14ac:dyDescent="0.25">
      <c r="A300" s="492"/>
      <c r="B300" s="1269"/>
      <c r="C300" s="493"/>
      <c r="D300" s="493"/>
      <c r="E300" s="493"/>
    </row>
    <row r="301" spans="1:5" x14ac:dyDescent="0.25">
      <c r="A301" s="492"/>
      <c r="B301" s="1269"/>
      <c r="C301" s="493"/>
      <c r="D301" s="493"/>
      <c r="E301" s="493"/>
    </row>
    <row r="302" spans="1:5" x14ac:dyDescent="0.25">
      <c r="A302" s="492"/>
      <c r="B302" s="1269"/>
      <c r="C302" s="493"/>
      <c r="D302" s="493"/>
      <c r="E302" s="493"/>
    </row>
    <row r="303" spans="1:5" x14ac:dyDescent="0.25">
      <c r="A303" s="492"/>
      <c r="B303" s="1269"/>
      <c r="C303" s="493"/>
      <c r="D303" s="493"/>
      <c r="E303" s="493"/>
    </row>
    <row r="304" spans="1:5" x14ac:dyDescent="0.25">
      <c r="A304" s="492"/>
      <c r="B304" s="1269"/>
      <c r="C304" s="493"/>
      <c r="D304" s="493"/>
      <c r="E304" s="493"/>
    </row>
    <row r="305" spans="1:5" x14ac:dyDescent="0.25">
      <c r="A305" s="492"/>
      <c r="B305" s="1269"/>
      <c r="C305" s="493"/>
      <c r="D305" s="493"/>
      <c r="E305" s="493"/>
    </row>
    <row r="306" spans="1:5" x14ac:dyDescent="0.25">
      <c r="A306" s="492"/>
      <c r="B306" s="1269"/>
      <c r="C306" s="493"/>
      <c r="D306" s="493"/>
      <c r="E306" s="493"/>
    </row>
    <row r="307" spans="1:5" x14ac:dyDescent="0.25">
      <c r="A307" s="492"/>
      <c r="B307" s="1269"/>
      <c r="C307" s="493"/>
      <c r="D307" s="493"/>
      <c r="E307" s="493"/>
    </row>
    <row r="308" spans="1:5" x14ac:dyDescent="0.25">
      <c r="A308" s="492"/>
      <c r="B308" s="1269"/>
      <c r="C308" s="493"/>
      <c r="D308" s="493"/>
      <c r="E308" s="493"/>
    </row>
    <row r="309" spans="1:5" x14ac:dyDescent="0.25">
      <c r="A309" s="492"/>
      <c r="B309" s="1269"/>
      <c r="C309" s="493"/>
      <c r="D309" s="493"/>
      <c r="E309" s="493"/>
    </row>
    <row r="310" spans="1:5" x14ac:dyDescent="0.25">
      <c r="A310" s="492"/>
      <c r="B310" s="1269"/>
      <c r="C310" s="493"/>
      <c r="D310" s="493"/>
      <c r="E310" s="493"/>
    </row>
    <row r="311" spans="1:5" x14ac:dyDescent="0.25">
      <c r="A311" s="492"/>
      <c r="B311" s="1269"/>
      <c r="C311" s="493"/>
      <c r="D311" s="493"/>
      <c r="E311" s="493"/>
    </row>
    <row r="312" spans="1:5" x14ac:dyDescent="0.25">
      <c r="A312" s="492"/>
      <c r="B312" s="1269"/>
      <c r="C312" s="493"/>
      <c r="D312" s="493"/>
      <c r="E312" s="493"/>
    </row>
    <row r="313" spans="1:5" x14ac:dyDescent="0.25">
      <c r="A313" s="492"/>
      <c r="B313" s="1269"/>
      <c r="C313" s="493"/>
      <c r="D313" s="493"/>
      <c r="E313" s="493"/>
    </row>
    <row r="314" spans="1:5" x14ac:dyDescent="0.25">
      <c r="A314" s="492"/>
      <c r="B314" s="1269"/>
      <c r="C314" s="493"/>
      <c r="D314" s="493"/>
      <c r="E314" s="493"/>
    </row>
    <row r="315" spans="1:5" x14ac:dyDescent="0.25">
      <c r="A315" s="492"/>
      <c r="B315" s="1269"/>
      <c r="C315" s="493"/>
      <c r="D315" s="493"/>
      <c r="E315" s="493"/>
    </row>
    <row r="316" spans="1:5" x14ac:dyDescent="0.25">
      <c r="A316" s="492"/>
      <c r="B316" s="1269"/>
      <c r="C316" s="493"/>
      <c r="D316" s="493"/>
      <c r="E316" s="493"/>
    </row>
    <row r="317" spans="1:5" x14ac:dyDescent="0.25">
      <c r="A317" s="492"/>
      <c r="B317" s="1269"/>
      <c r="C317" s="493"/>
      <c r="D317" s="493"/>
      <c r="E317" s="493"/>
    </row>
    <row r="318" spans="1:5" x14ac:dyDescent="0.25">
      <c r="A318" s="492"/>
      <c r="B318" s="1269"/>
      <c r="C318" s="493"/>
      <c r="D318" s="493"/>
      <c r="E318" s="493"/>
    </row>
    <row r="319" spans="1:5" x14ac:dyDescent="0.25">
      <c r="A319" s="492"/>
      <c r="B319" s="1269"/>
      <c r="C319" s="493"/>
      <c r="D319" s="493"/>
      <c r="E319" s="493"/>
    </row>
    <row r="320" spans="1:5" x14ac:dyDescent="0.25">
      <c r="A320" s="492"/>
      <c r="B320" s="1269"/>
      <c r="C320" s="493"/>
      <c r="D320" s="493"/>
      <c r="E320" s="493"/>
    </row>
    <row r="321" spans="1:5" x14ac:dyDescent="0.25">
      <c r="A321" s="492"/>
      <c r="B321" s="1269"/>
      <c r="C321" s="493"/>
      <c r="D321" s="493"/>
      <c r="E321" s="493"/>
    </row>
    <row r="322" spans="1:5" x14ac:dyDescent="0.25">
      <c r="A322" s="492"/>
      <c r="B322" s="1269"/>
      <c r="C322" s="493"/>
      <c r="D322" s="493"/>
      <c r="E322" s="493"/>
    </row>
    <row r="323" spans="1:5" x14ac:dyDescent="0.25">
      <c r="A323" s="492"/>
      <c r="B323" s="1269"/>
      <c r="C323" s="493"/>
      <c r="D323" s="493"/>
      <c r="E323" s="493"/>
    </row>
    <row r="324" spans="1:5" x14ac:dyDescent="0.25">
      <c r="A324" s="492"/>
      <c r="B324" s="1269"/>
      <c r="C324" s="493"/>
      <c r="D324" s="493"/>
      <c r="E324" s="493"/>
    </row>
    <row r="325" spans="1:5" x14ac:dyDescent="0.25">
      <c r="A325" s="492"/>
      <c r="B325" s="1269"/>
      <c r="C325" s="493"/>
      <c r="D325" s="493"/>
      <c r="E325" s="493"/>
    </row>
    <row r="326" spans="1:5" x14ac:dyDescent="0.25">
      <c r="A326" s="492"/>
      <c r="B326" s="1269"/>
      <c r="C326" s="493"/>
      <c r="D326" s="493"/>
      <c r="E326" s="493"/>
    </row>
    <row r="327" spans="1:5" x14ac:dyDescent="0.25">
      <c r="A327" s="492"/>
      <c r="B327" s="1269"/>
      <c r="C327" s="493"/>
      <c r="D327" s="493"/>
      <c r="E327" s="493"/>
    </row>
    <row r="328" spans="1:5" x14ac:dyDescent="0.25">
      <c r="A328" s="492"/>
      <c r="B328" s="1269"/>
      <c r="C328" s="493"/>
      <c r="D328" s="493"/>
      <c r="E328" s="493"/>
    </row>
    <row r="329" spans="1:5" x14ac:dyDescent="0.25">
      <c r="A329" s="492"/>
      <c r="B329" s="1269"/>
      <c r="C329" s="493"/>
      <c r="D329" s="493"/>
      <c r="E329" s="493"/>
    </row>
    <row r="330" spans="1:5" x14ac:dyDescent="0.25">
      <c r="A330" s="492"/>
      <c r="B330" s="1269"/>
      <c r="C330" s="493"/>
      <c r="D330" s="493"/>
      <c r="E330" s="493"/>
    </row>
    <row r="331" spans="1:5" x14ac:dyDescent="0.25">
      <c r="A331" s="492"/>
      <c r="B331" s="1269"/>
      <c r="C331" s="493"/>
      <c r="D331" s="493"/>
      <c r="E331" s="493"/>
    </row>
    <row r="332" spans="1:5" x14ac:dyDescent="0.25">
      <c r="A332" s="492"/>
      <c r="B332" s="1269"/>
      <c r="C332" s="493"/>
      <c r="D332" s="493"/>
      <c r="E332" s="493"/>
    </row>
    <row r="333" spans="1:5" x14ac:dyDescent="0.25">
      <c r="A333" s="492"/>
      <c r="B333" s="1269"/>
      <c r="C333" s="493"/>
      <c r="D333" s="493"/>
      <c r="E333" s="493"/>
    </row>
    <row r="334" spans="1:5" x14ac:dyDescent="0.25">
      <c r="A334" s="492"/>
      <c r="B334" s="1269"/>
      <c r="C334" s="493"/>
      <c r="D334" s="493"/>
      <c r="E334" s="493"/>
    </row>
    <row r="335" spans="1:5" x14ac:dyDescent="0.25">
      <c r="A335" s="492"/>
      <c r="B335" s="1269"/>
      <c r="C335" s="493"/>
      <c r="D335" s="493"/>
      <c r="E335" s="493"/>
    </row>
    <row r="336" spans="1:5" x14ac:dyDescent="0.25">
      <c r="A336" s="492"/>
      <c r="B336" s="1269"/>
      <c r="C336" s="493"/>
      <c r="D336" s="493"/>
      <c r="E336" s="493"/>
    </row>
    <row r="337" spans="1:5" x14ac:dyDescent="0.25">
      <c r="A337" s="492"/>
      <c r="B337" s="1269"/>
      <c r="C337" s="493"/>
      <c r="D337" s="493"/>
      <c r="E337" s="493"/>
    </row>
    <row r="338" spans="1:5" x14ac:dyDescent="0.25">
      <c r="A338" s="492"/>
      <c r="B338" s="1269"/>
      <c r="C338" s="493"/>
      <c r="D338" s="493"/>
      <c r="E338" s="493"/>
    </row>
    <row r="339" spans="1:5" x14ac:dyDescent="0.25">
      <c r="A339" s="492"/>
      <c r="B339" s="1269"/>
      <c r="C339" s="493"/>
      <c r="D339" s="493"/>
      <c r="E339" s="493"/>
    </row>
    <row r="340" spans="1:5" x14ac:dyDescent="0.25">
      <c r="A340" s="492"/>
      <c r="B340" s="1269"/>
      <c r="C340" s="493"/>
      <c r="D340" s="493"/>
      <c r="E340" s="493"/>
    </row>
    <row r="341" spans="1:5" x14ac:dyDescent="0.25">
      <c r="A341" s="492"/>
      <c r="B341" s="1269"/>
      <c r="C341" s="493"/>
      <c r="D341" s="493"/>
      <c r="E341" s="493"/>
    </row>
    <row r="342" spans="1:5" x14ac:dyDescent="0.25">
      <c r="A342" s="492"/>
      <c r="B342" s="1269"/>
      <c r="C342" s="493"/>
      <c r="D342" s="493"/>
      <c r="E342" s="493"/>
    </row>
    <row r="343" spans="1:5" x14ac:dyDescent="0.25">
      <c r="A343" s="492"/>
      <c r="B343" s="1270"/>
      <c r="C343" s="493"/>
      <c r="D343" s="493"/>
      <c r="E343" s="493"/>
    </row>
    <row r="344" spans="1:5" x14ac:dyDescent="0.25">
      <c r="A344" s="492"/>
      <c r="B344" s="1270"/>
      <c r="C344" s="493"/>
      <c r="D344" s="493"/>
      <c r="E344" s="493"/>
    </row>
    <row r="345" spans="1:5" x14ac:dyDescent="0.25">
      <c r="A345" s="492"/>
      <c r="B345" s="1270"/>
      <c r="C345" s="493"/>
      <c r="D345" s="493"/>
      <c r="E345" s="493"/>
    </row>
  </sheetData>
  <mergeCells count="10">
    <mergeCell ref="A46:B46"/>
    <mergeCell ref="A1:F1"/>
    <mergeCell ref="A2:F2"/>
    <mergeCell ref="A3:F3"/>
    <mergeCell ref="A6:A9"/>
    <mergeCell ref="C6:F7"/>
    <mergeCell ref="C8:C9"/>
    <mergeCell ref="D8:D9"/>
    <mergeCell ref="E8:E9"/>
    <mergeCell ref="F8:F9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/>
  </sheetViews>
  <sheetFormatPr defaultColWidth="10.109375" defaultRowHeight="13.2" x14ac:dyDescent="0.25"/>
  <cols>
    <col min="1" max="1" width="36.109375" style="1272" customWidth="1"/>
    <col min="2" max="7" width="16.109375" style="1272" customWidth="1"/>
    <col min="8" max="16384" width="10.109375" style="1272"/>
  </cols>
  <sheetData>
    <row r="1" spans="1:8" x14ac:dyDescent="0.25">
      <c r="A1" s="1271"/>
      <c r="G1" s="1273" t="s">
        <v>1520</v>
      </c>
    </row>
    <row r="2" spans="1:8" x14ac:dyDescent="0.25">
      <c r="G2" s="1273" t="s">
        <v>1521</v>
      </c>
    </row>
    <row r="3" spans="1:8" ht="42.9" customHeight="1" x14ac:dyDescent="0.25">
      <c r="A3" s="1274" t="s">
        <v>1522</v>
      </c>
      <c r="B3" s="1274"/>
      <c r="C3" s="1274"/>
      <c r="D3" s="1274"/>
      <c r="E3" s="1274"/>
      <c r="F3" s="1274"/>
      <c r="G3" s="1274"/>
      <c r="H3" s="1275"/>
    </row>
    <row r="4" spans="1:8" s="1278" customFormat="1" ht="22.95" customHeight="1" thickBot="1" x14ac:dyDescent="0.35">
      <c r="A4" s="1276"/>
      <c r="B4" s="1276"/>
      <c r="C4" s="1276"/>
      <c r="D4" s="1276"/>
      <c r="E4" s="1276"/>
      <c r="F4" s="1276"/>
      <c r="G4" s="1276"/>
      <c r="H4" s="1277"/>
    </row>
    <row r="5" spans="1:8" ht="31.95" customHeight="1" x14ac:dyDescent="0.25">
      <c r="A5" s="1279" t="s">
        <v>218</v>
      </c>
      <c r="B5" s="1280" t="s">
        <v>1523</v>
      </c>
      <c r="C5" s="1281"/>
      <c r="D5" s="1282"/>
      <c r="E5" s="1280" t="s">
        <v>1524</v>
      </c>
      <c r="F5" s="1281"/>
      <c r="G5" s="1283"/>
      <c r="H5" s="1275"/>
    </row>
    <row r="6" spans="1:8" ht="25.2" customHeight="1" x14ac:dyDescent="0.25">
      <c r="A6" s="1284"/>
      <c r="B6" s="1285" t="s">
        <v>1435</v>
      </c>
      <c r="C6" s="1285" t="s">
        <v>322</v>
      </c>
      <c r="D6" s="1285" t="s">
        <v>223</v>
      </c>
      <c r="E6" s="1285" t="s">
        <v>1435</v>
      </c>
      <c r="F6" s="1285" t="s">
        <v>322</v>
      </c>
      <c r="G6" s="1286" t="s">
        <v>223</v>
      </c>
    </row>
    <row r="7" spans="1:8" ht="19.5" customHeight="1" x14ac:dyDescent="0.25">
      <c r="A7" s="1287" t="s">
        <v>239</v>
      </c>
      <c r="B7" s="1288">
        <v>8723</v>
      </c>
      <c r="C7" s="1288">
        <v>8730</v>
      </c>
      <c r="D7" s="1288">
        <v>8122</v>
      </c>
      <c r="E7" s="1288">
        <v>184787.58300000001</v>
      </c>
      <c r="F7" s="1288">
        <v>182323.42200000002</v>
      </c>
      <c r="G7" s="1289">
        <v>182130</v>
      </c>
    </row>
    <row r="8" spans="1:8" ht="19.5" customHeight="1" x14ac:dyDescent="0.25">
      <c r="A8" s="1290" t="s">
        <v>1525</v>
      </c>
      <c r="B8" s="1288">
        <v>3210</v>
      </c>
      <c r="C8" s="1288">
        <v>3159</v>
      </c>
      <c r="D8" s="1288">
        <v>2835</v>
      </c>
      <c r="E8" s="1288">
        <v>70909</v>
      </c>
      <c r="F8" s="1288">
        <v>68480.876000000004</v>
      </c>
      <c r="G8" s="1289">
        <v>68477</v>
      </c>
    </row>
    <row r="9" spans="1:8" ht="19.5" customHeight="1" thickBot="1" x14ac:dyDescent="0.3">
      <c r="A9" s="1291" t="s">
        <v>1526</v>
      </c>
      <c r="B9" s="1292">
        <v>5513</v>
      </c>
      <c r="C9" s="1292">
        <v>5571</v>
      </c>
      <c r="D9" s="1292">
        <v>5287</v>
      </c>
      <c r="E9" s="1292">
        <v>113879</v>
      </c>
      <c r="F9" s="1292">
        <v>113842.546</v>
      </c>
      <c r="G9" s="1293">
        <v>113653</v>
      </c>
      <c r="H9" s="1275"/>
    </row>
    <row r="10" spans="1:8" ht="19.5" customHeight="1" x14ac:dyDescent="0.25">
      <c r="A10" s="1294"/>
      <c r="B10" s="1295"/>
      <c r="C10" s="1295"/>
      <c r="D10" s="1295"/>
      <c r="E10" s="1295"/>
      <c r="F10" s="1295"/>
      <c r="G10" s="1295"/>
      <c r="H10" s="1275"/>
    </row>
    <row r="11" spans="1:8" x14ac:dyDescent="0.25">
      <c r="A11" s="1275"/>
      <c r="B11" s="1275"/>
      <c r="C11" s="1275"/>
      <c r="D11" s="1275"/>
      <c r="E11" s="1275"/>
      <c r="F11" s="1275"/>
      <c r="G11" s="1296" t="s">
        <v>1527</v>
      </c>
      <c r="H11" s="1275"/>
    </row>
    <row r="12" spans="1:8" x14ac:dyDescent="0.25">
      <c r="A12" s="1275"/>
      <c r="B12" s="1275"/>
      <c r="C12" s="1275"/>
      <c r="D12" s="1275"/>
      <c r="E12" s="1275"/>
      <c r="F12" s="1275"/>
      <c r="G12" s="1296" t="s">
        <v>1528</v>
      </c>
      <c r="H12" s="1275"/>
    </row>
    <row r="13" spans="1:8" ht="18.75" customHeight="1" x14ac:dyDescent="0.25">
      <c r="A13" s="1274" t="s">
        <v>1529</v>
      </c>
      <c r="B13" s="1274"/>
      <c r="C13" s="1274"/>
      <c r="D13" s="1274"/>
      <c r="E13" s="1274"/>
      <c r="F13" s="1274"/>
      <c r="G13" s="1274"/>
      <c r="H13" s="1275"/>
    </row>
    <row r="14" spans="1:8" ht="13.8" thickBot="1" x14ac:dyDescent="0.3">
      <c r="A14" s="1277"/>
      <c r="B14" s="1297"/>
      <c r="C14" s="1297"/>
      <c r="D14" s="1297"/>
      <c r="E14" s="1297"/>
      <c r="F14" s="1297"/>
      <c r="G14" s="1297"/>
      <c r="H14" s="1275"/>
    </row>
    <row r="15" spans="1:8" ht="42.75" customHeight="1" x14ac:dyDescent="0.25">
      <c r="A15" s="1298" t="s">
        <v>218</v>
      </c>
      <c r="B15" s="1280" t="s">
        <v>1523</v>
      </c>
      <c r="C15" s="1281"/>
      <c r="D15" s="1282"/>
      <c r="E15" s="1280" t="s">
        <v>1530</v>
      </c>
      <c r="F15" s="1281"/>
      <c r="G15" s="1283"/>
      <c r="H15" s="1275"/>
    </row>
    <row r="16" spans="1:8" ht="25.2" customHeight="1" x14ac:dyDescent="0.25">
      <c r="A16" s="1299"/>
      <c r="B16" s="1285" t="s">
        <v>1435</v>
      </c>
      <c r="C16" s="1285" t="s">
        <v>322</v>
      </c>
      <c r="D16" s="1285" t="s">
        <v>223</v>
      </c>
      <c r="E16" s="1285" t="s">
        <v>1435</v>
      </c>
      <c r="F16" s="1285" t="s">
        <v>322</v>
      </c>
      <c r="G16" s="1286" t="s">
        <v>223</v>
      </c>
      <c r="H16" s="1275"/>
    </row>
    <row r="17" spans="1:10" ht="20.25" customHeight="1" thickBot="1" x14ac:dyDescent="0.3">
      <c r="A17" s="1300" t="s">
        <v>237</v>
      </c>
      <c r="B17" s="1292">
        <v>4609</v>
      </c>
      <c r="C17" s="1292">
        <v>4609</v>
      </c>
      <c r="D17" s="1292">
        <v>4405.3</v>
      </c>
      <c r="E17" s="1292">
        <v>92758</v>
      </c>
      <c r="F17" s="1292">
        <v>100701</v>
      </c>
      <c r="G17" s="1293">
        <v>100692</v>
      </c>
      <c r="H17" s="1275"/>
    </row>
    <row r="18" spans="1:10" x14ac:dyDescent="0.25">
      <c r="A18" s="1275"/>
      <c r="B18" s="1275"/>
      <c r="C18" s="1275"/>
      <c r="D18" s="1275"/>
      <c r="E18" s="1275"/>
      <c r="F18" s="1275"/>
      <c r="G18" s="1275"/>
      <c r="H18" s="1275"/>
    </row>
    <row r="19" spans="1:10" x14ac:dyDescent="0.25">
      <c r="A19" s="1275"/>
      <c r="B19" s="1275"/>
      <c r="C19" s="1275"/>
      <c r="D19" s="1275"/>
      <c r="E19" s="1275"/>
      <c r="F19" s="1275"/>
      <c r="G19" s="1275"/>
      <c r="H19" s="1275"/>
    </row>
    <row r="20" spans="1:10" x14ac:dyDescent="0.25">
      <c r="A20" s="1275"/>
      <c r="B20" s="1275"/>
      <c r="C20" s="1275"/>
      <c r="D20" s="1275"/>
      <c r="E20" s="1275"/>
      <c r="F20" s="1275"/>
      <c r="G20" s="1275"/>
      <c r="H20" s="1275"/>
    </row>
    <row r="21" spans="1:10" x14ac:dyDescent="0.25">
      <c r="A21" s="1275"/>
      <c r="B21" s="1275"/>
      <c r="C21" s="1275"/>
      <c r="D21" s="1275"/>
      <c r="E21" s="1275"/>
      <c r="F21" s="1275"/>
      <c r="G21" s="1296" t="s">
        <v>1531</v>
      </c>
      <c r="H21" s="1275"/>
    </row>
    <row r="22" spans="1:10" x14ac:dyDescent="0.25">
      <c r="A22" s="1275"/>
      <c r="B22" s="1275"/>
      <c r="C22" s="1275"/>
      <c r="D22" s="1275"/>
      <c r="E22" s="1275"/>
      <c r="F22" s="1275"/>
      <c r="G22" s="1296" t="s">
        <v>1528</v>
      </c>
      <c r="H22" s="1275"/>
    </row>
    <row r="23" spans="1:10" ht="18.75" customHeight="1" x14ac:dyDescent="0.25">
      <c r="A23" s="1274" t="s">
        <v>1532</v>
      </c>
      <c r="B23" s="1274"/>
      <c r="C23" s="1274"/>
      <c r="D23" s="1274"/>
      <c r="E23" s="1274"/>
      <c r="F23" s="1274"/>
      <c r="G23" s="1274"/>
      <c r="H23" s="1275"/>
    </row>
    <row r="24" spans="1:10" ht="13.8" thickBot="1" x14ac:dyDescent="0.3">
      <c r="A24" s="1277"/>
      <c r="B24" s="1297"/>
      <c r="C24" s="1297"/>
      <c r="D24" s="1297"/>
      <c r="E24" s="1297"/>
      <c r="F24" s="1297"/>
      <c r="G24" s="1297"/>
      <c r="H24" s="1275"/>
    </row>
    <row r="25" spans="1:10" ht="42.75" customHeight="1" x14ac:dyDescent="0.25">
      <c r="A25" s="1298" t="s">
        <v>218</v>
      </c>
      <c r="B25" s="1280" t="s">
        <v>1523</v>
      </c>
      <c r="C25" s="1281"/>
      <c r="D25" s="1282"/>
      <c r="E25" s="1280" t="s">
        <v>1530</v>
      </c>
      <c r="F25" s="1281"/>
      <c r="G25" s="1283"/>
      <c r="H25" s="1275"/>
    </row>
    <row r="26" spans="1:10" ht="25.2" customHeight="1" x14ac:dyDescent="0.25">
      <c r="A26" s="1299"/>
      <c r="B26" s="1285" t="s">
        <v>1435</v>
      </c>
      <c r="C26" s="1285" t="s">
        <v>322</v>
      </c>
      <c r="D26" s="1285" t="s">
        <v>223</v>
      </c>
      <c r="E26" s="1285" t="s">
        <v>1435</v>
      </c>
      <c r="F26" s="1285" t="s">
        <v>322</v>
      </c>
      <c r="G26" s="1286" t="s">
        <v>223</v>
      </c>
      <c r="H26" s="1275"/>
    </row>
    <row r="27" spans="1:10" ht="20.25" customHeight="1" x14ac:dyDescent="0.25">
      <c r="A27" s="1287" t="s">
        <v>237</v>
      </c>
      <c r="B27" s="1301">
        <v>22565</v>
      </c>
      <c r="C27" s="1301">
        <v>22575</v>
      </c>
      <c r="D27" s="1301">
        <v>20293.7</v>
      </c>
      <c r="E27" s="1301">
        <v>506115</v>
      </c>
      <c r="F27" s="1301">
        <v>496917</v>
      </c>
      <c r="G27" s="1302">
        <v>496908</v>
      </c>
      <c r="H27" s="1275"/>
      <c r="I27" s="1303"/>
      <c r="J27" s="1303"/>
    </row>
    <row r="28" spans="1:10" ht="20.25" customHeight="1" x14ac:dyDescent="0.25">
      <c r="A28" s="1287" t="s">
        <v>238</v>
      </c>
      <c r="B28" s="1301">
        <v>5146</v>
      </c>
      <c r="C28" s="1301">
        <v>5146</v>
      </c>
      <c r="D28" s="1301">
        <v>4810.5</v>
      </c>
      <c r="E28" s="1301">
        <v>110434</v>
      </c>
      <c r="F28" s="1301">
        <v>112825</v>
      </c>
      <c r="G28" s="1302">
        <v>111988</v>
      </c>
      <c r="H28" s="1275"/>
    </row>
    <row r="29" spans="1:10" ht="20.25" customHeight="1" thickBot="1" x14ac:dyDescent="0.3">
      <c r="A29" s="1300" t="s">
        <v>1533</v>
      </c>
      <c r="B29" s="1304">
        <v>228</v>
      </c>
      <c r="C29" s="1304">
        <v>232</v>
      </c>
      <c r="D29" s="1304">
        <v>191.6</v>
      </c>
      <c r="E29" s="1304">
        <v>5905</v>
      </c>
      <c r="F29" s="1304">
        <v>6112</v>
      </c>
      <c r="G29" s="1305">
        <v>5979</v>
      </c>
      <c r="H29" s="1275"/>
    </row>
    <row r="30" spans="1:10" x14ac:dyDescent="0.25">
      <c r="A30" s="1275"/>
      <c r="B30" s="1275"/>
      <c r="C30" s="1275"/>
      <c r="D30" s="1275"/>
      <c r="E30" s="1275"/>
      <c r="F30" s="1275"/>
      <c r="G30" s="1275"/>
      <c r="H30" s="1275"/>
    </row>
    <row r="31" spans="1:10" x14ac:dyDescent="0.25">
      <c r="A31" s="1306"/>
      <c r="B31" s="1275"/>
      <c r="C31" s="1275"/>
      <c r="D31" s="1275"/>
      <c r="E31" s="1275"/>
      <c r="F31" s="1275"/>
      <c r="G31" s="1275"/>
      <c r="H31" s="1275"/>
    </row>
    <row r="33" spans="1:7" x14ac:dyDescent="0.25">
      <c r="G33" s="1273" t="s">
        <v>1534</v>
      </c>
    </row>
    <row r="34" spans="1:7" x14ac:dyDescent="0.25">
      <c r="G34" s="1273" t="s">
        <v>1528</v>
      </c>
    </row>
    <row r="35" spans="1:7" ht="6" customHeight="1" x14ac:dyDescent="0.25">
      <c r="A35" s="1307"/>
    </row>
    <row r="36" spans="1:7" ht="18.75" customHeight="1" x14ac:dyDescent="0.25">
      <c r="A36" s="1308" t="s">
        <v>1535</v>
      </c>
      <c r="B36" s="1308"/>
      <c r="C36" s="1308"/>
      <c r="D36" s="1308"/>
      <c r="E36" s="1308"/>
      <c r="F36" s="1308"/>
      <c r="G36" s="1308"/>
    </row>
    <row r="37" spans="1:7" ht="13.8" thickBot="1" x14ac:dyDescent="0.3">
      <c r="A37" s="1278"/>
      <c r="B37" s="1309"/>
      <c r="C37" s="1309"/>
      <c r="D37" s="1309"/>
      <c r="E37" s="1309"/>
      <c r="F37" s="1309"/>
      <c r="G37" s="1309"/>
    </row>
    <row r="38" spans="1:7" ht="42.75" customHeight="1" x14ac:dyDescent="0.25">
      <c r="A38" s="1310" t="s">
        <v>218</v>
      </c>
      <c r="B38" s="1311" t="s">
        <v>1536</v>
      </c>
      <c r="C38" s="1312"/>
      <c r="D38" s="1313"/>
      <c r="E38" s="1311" t="s">
        <v>1537</v>
      </c>
      <c r="F38" s="1312"/>
      <c r="G38" s="1314"/>
    </row>
    <row r="39" spans="1:7" ht="25.2" customHeight="1" x14ac:dyDescent="0.25">
      <c r="A39" s="1315"/>
      <c r="B39" s="1285" t="s">
        <v>1435</v>
      </c>
      <c r="C39" s="1285" t="s">
        <v>322</v>
      </c>
      <c r="D39" s="1285" t="s">
        <v>223</v>
      </c>
      <c r="E39" s="1285" t="s">
        <v>1435</v>
      </c>
      <c r="F39" s="1285" t="s">
        <v>322</v>
      </c>
      <c r="G39" s="1286" t="s">
        <v>223</v>
      </c>
    </row>
    <row r="40" spans="1:7" s="1275" customFormat="1" ht="20.25" customHeight="1" thickBot="1" x14ac:dyDescent="0.3">
      <c r="A40" s="1300" t="s">
        <v>236</v>
      </c>
      <c r="B40" s="1292">
        <v>14100</v>
      </c>
      <c r="C40" s="1292">
        <v>14980</v>
      </c>
      <c r="D40" s="1292">
        <v>14274.1</v>
      </c>
      <c r="E40" s="1292">
        <v>355551</v>
      </c>
      <c r="F40" s="1292">
        <v>362464</v>
      </c>
      <c r="G40" s="1293">
        <v>362463</v>
      </c>
    </row>
  </sheetData>
  <mergeCells count="15">
    <mergeCell ref="A23:G23"/>
    <mergeCell ref="A25:A26"/>
    <mergeCell ref="B25:D25"/>
    <mergeCell ref="E25:G25"/>
    <mergeCell ref="A36:G36"/>
    <mergeCell ref="A38:A39"/>
    <mergeCell ref="B38:D38"/>
    <mergeCell ref="E38:G38"/>
    <mergeCell ref="A3:G3"/>
    <mergeCell ref="B5:D5"/>
    <mergeCell ref="E5:G5"/>
    <mergeCell ref="A13:G13"/>
    <mergeCell ref="A15:A16"/>
    <mergeCell ref="B15:D15"/>
    <mergeCell ref="E15:G15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9"/>
  <sheetViews>
    <sheetView workbookViewId="0"/>
  </sheetViews>
  <sheetFormatPr defaultRowHeight="14.4" x14ac:dyDescent="0.3"/>
  <cols>
    <col min="1" max="1" width="45.5546875" customWidth="1"/>
    <col min="2" max="2" width="6.21875" bestFit="1" customWidth="1"/>
    <col min="3" max="3" width="8.6640625" style="304" customWidth="1"/>
    <col min="4" max="4" width="11.33203125" style="304" bestFit="1" customWidth="1"/>
    <col min="5" max="5" width="9.5546875" style="304" bestFit="1" customWidth="1"/>
    <col min="6" max="6" width="9.33203125" style="304" bestFit="1" customWidth="1"/>
    <col min="7" max="7" width="11.33203125" style="304" bestFit="1" customWidth="1"/>
    <col min="8" max="8" width="9.5546875" style="304" bestFit="1" customWidth="1"/>
    <col min="9" max="9" width="10" customWidth="1"/>
    <col min="10" max="10" width="11.33203125" bestFit="1" customWidth="1"/>
    <col min="11" max="11" width="9.5546875" bestFit="1" customWidth="1"/>
    <col min="12" max="12" width="10" customWidth="1"/>
    <col min="13" max="13" width="11.33203125" bestFit="1" customWidth="1"/>
    <col min="14" max="15" width="10" customWidth="1"/>
    <col min="16" max="16" width="11.33203125" bestFit="1" customWidth="1"/>
    <col min="17" max="18" width="10" customWidth="1"/>
    <col min="19" max="19" width="11.33203125" bestFit="1" customWidth="1"/>
    <col min="20" max="21" width="10" customWidth="1"/>
    <col min="22" max="22" width="11.33203125" bestFit="1" customWidth="1"/>
    <col min="23" max="24" width="10" customWidth="1"/>
    <col min="25" max="25" width="11.33203125" bestFit="1" customWidth="1"/>
    <col min="26" max="27" width="10" customWidth="1"/>
    <col min="28" max="28" width="11.33203125" bestFit="1" customWidth="1"/>
    <col min="29" max="29" width="10" customWidth="1"/>
    <col min="31" max="32" width="7.21875" style="1318" customWidth="1"/>
    <col min="257" max="257" width="45.5546875" customWidth="1"/>
    <col min="258" max="258" width="6.21875" bestFit="1" customWidth="1"/>
    <col min="259" max="259" width="8.6640625" customWidth="1"/>
    <col min="260" max="260" width="11.33203125" bestFit="1" customWidth="1"/>
    <col min="261" max="261" width="9.5546875" bestFit="1" customWidth="1"/>
    <col min="262" max="262" width="9.33203125" bestFit="1" customWidth="1"/>
    <col min="263" max="263" width="11.33203125" bestFit="1" customWidth="1"/>
    <col min="264" max="264" width="9.5546875" bestFit="1" customWidth="1"/>
    <col min="265" max="265" width="10" customWidth="1"/>
    <col min="266" max="266" width="11.33203125" bestFit="1" customWidth="1"/>
    <col min="267" max="267" width="9.5546875" bestFit="1" customWidth="1"/>
    <col min="268" max="268" width="10" customWidth="1"/>
    <col min="269" max="269" width="11.33203125" bestFit="1" customWidth="1"/>
    <col min="270" max="271" width="10" customWidth="1"/>
    <col min="272" max="272" width="11.33203125" bestFit="1" customWidth="1"/>
    <col min="273" max="274" width="10" customWidth="1"/>
    <col min="275" max="275" width="11.33203125" bestFit="1" customWidth="1"/>
    <col min="276" max="277" width="10" customWidth="1"/>
    <col min="278" max="278" width="11.33203125" bestFit="1" customWidth="1"/>
    <col min="279" max="280" width="10" customWidth="1"/>
    <col min="281" max="281" width="11.33203125" bestFit="1" customWidth="1"/>
    <col min="282" max="283" width="10" customWidth="1"/>
    <col min="284" max="284" width="11.33203125" bestFit="1" customWidth="1"/>
    <col min="285" max="285" width="10" customWidth="1"/>
    <col min="287" max="288" width="7.21875" customWidth="1"/>
    <col min="513" max="513" width="45.5546875" customWidth="1"/>
    <col min="514" max="514" width="6.21875" bestFit="1" customWidth="1"/>
    <col min="515" max="515" width="8.6640625" customWidth="1"/>
    <col min="516" max="516" width="11.33203125" bestFit="1" customWidth="1"/>
    <col min="517" max="517" width="9.5546875" bestFit="1" customWidth="1"/>
    <col min="518" max="518" width="9.33203125" bestFit="1" customWidth="1"/>
    <col min="519" max="519" width="11.33203125" bestFit="1" customWidth="1"/>
    <col min="520" max="520" width="9.5546875" bestFit="1" customWidth="1"/>
    <col min="521" max="521" width="10" customWidth="1"/>
    <col min="522" max="522" width="11.33203125" bestFit="1" customWidth="1"/>
    <col min="523" max="523" width="9.5546875" bestFit="1" customWidth="1"/>
    <col min="524" max="524" width="10" customWidth="1"/>
    <col min="525" max="525" width="11.33203125" bestFit="1" customWidth="1"/>
    <col min="526" max="527" width="10" customWidth="1"/>
    <col min="528" max="528" width="11.33203125" bestFit="1" customWidth="1"/>
    <col min="529" max="530" width="10" customWidth="1"/>
    <col min="531" max="531" width="11.33203125" bestFit="1" customWidth="1"/>
    <col min="532" max="533" width="10" customWidth="1"/>
    <col min="534" max="534" width="11.33203125" bestFit="1" customWidth="1"/>
    <col min="535" max="536" width="10" customWidth="1"/>
    <col min="537" max="537" width="11.33203125" bestFit="1" customWidth="1"/>
    <col min="538" max="539" width="10" customWidth="1"/>
    <col min="540" max="540" width="11.33203125" bestFit="1" customWidth="1"/>
    <col min="541" max="541" width="10" customWidth="1"/>
    <col min="543" max="544" width="7.21875" customWidth="1"/>
    <col min="769" max="769" width="45.5546875" customWidth="1"/>
    <col min="770" max="770" width="6.21875" bestFit="1" customWidth="1"/>
    <col min="771" max="771" width="8.6640625" customWidth="1"/>
    <col min="772" max="772" width="11.33203125" bestFit="1" customWidth="1"/>
    <col min="773" max="773" width="9.5546875" bestFit="1" customWidth="1"/>
    <col min="774" max="774" width="9.33203125" bestFit="1" customWidth="1"/>
    <col min="775" max="775" width="11.33203125" bestFit="1" customWidth="1"/>
    <col min="776" max="776" width="9.5546875" bestFit="1" customWidth="1"/>
    <col min="777" max="777" width="10" customWidth="1"/>
    <col min="778" max="778" width="11.33203125" bestFit="1" customWidth="1"/>
    <col min="779" max="779" width="9.5546875" bestFit="1" customWidth="1"/>
    <col min="780" max="780" width="10" customWidth="1"/>
    <col min="781" max="781" width="11.33203125" bestFit="1" customWidth="1"/>
    <col min="782" max="783" width="10" customWidth="1"/>
    <col min="784" max="784" width="11.33203125" bestFit="1" customWidth="1"/>
    <col min="785" max="786" width="10" customWidth="1"/>
    <col min="787" max="787" width="11.33203125" bestFit="1" customWidth="1"/>
    <col min="788" max="789" width="10" customWidth="1"/>
    <col min="790" max="790" width="11.33203125" bestFit="1" customWidth="1"/>
    <col min="791" max="792" width="10" customWidth="1"/>
    <col min="793" max="793" width="11.33203125" bestFit="1" customWidth="1"/>
    <col min="794" max="795" width="10" customWidth="1"/>
    <col min="796" max="796" width="11.33203125" bestFit="1" customWidth="1"/>
    <col min="797" max="797" width="10" customWidth="1"/>
    <col min="799" max="800" width="7.21875" customWidth="1"/>
    <col min="1025" max="1025" width="45.5546875" customWidth="1"/>
    <col min="1026" max="1026" width="6.21875" bestFit="1" customWidth="1"/>
    <col min="1027" max="1027" width="8.6640625" customWidth="1"/>
    <col min="1028" max="1028" width="11.33203125" bestFit="1" customWidth="1"/>
    <col min="1029" max="1029" width="9.5546875" bestFit="1" customWidth="1"/>
    <col min="1030" max="1030" width="9.33203125" bestFit="1" customWidth="1"/>
    <col min="1031" max="1031" width="11.33203125" bestFit="1" customWidth="1"/>
    <col min="1032" max="1032" width="9.5546875" bestFit="1" customWidth="1"/>
    <col min="1033" max="1033" width="10" customWidth="1"/>
    <col min="1034" max="1034" width="11.33203125" bestFit="1" customWidth="1"/>
    <col min="1035" max="1035" width="9.5546875" bestFit="1" customWidth="1"/>
    <col min="1036" max="1036" width="10" customWidth="1"/>
    <col min="1037" max="1037" width="11.33203125" bestFit="1" customWidth="1"/>
    <col min="1038" max="1039" width="10" customWidth="1"/>
    <col min="1040" max="1040" width="11.33203125" bestFit="1" customWidth="1"/>
    <col min="1041" max="1042" width="10" customWidth="1"/>
    <col min="1043" max="1043" width="11.33203125" bestFit="1" customWidth="1"/>
    <col min="1044" max="1045" width="10" customWidth="1"/>
    <col min="1046" max="1046" width="11.33203125" bestFit="1" customWidth="1"/>
    <col min="1047" max="1048" width="10" customWidth="1"/>
    <col min="1049" max="1049" width="11.33203125" bestFit="1" customWidth="1"/>
    <col min="1050" max="1051" width="10" customWidth="1"/>
    <col min="1052" max="1052" width="11.33203125" bestFit="1" customWidth="1"/>
    <col min="1053" max="1053" width="10" customWidth="1"/>
    <col min="1055" max="1056" width="7.21875" customWidth="1"/>
    <col min="1281" max="1281" width="45.5546875" customWidth="1"/>
    <col min="1282" max="1282" width="6.21875" bestFit="1" customWidth="1"/>
    <col min="1283" max="1283" width="8.6640625" customWidth="1"/>
    <col min="1284" max="1284" width="11.33203125" bestFit="1" customWidth="1"/>
    <col min="1285" max="1285" width="9.5546875" bestFit="1" customWidth="1"/>
    <col min="1286" max="1286" width="9.33203125" bestFit="1" customWidth="1"/>
    <col min="1287" max="1287" width="11.33203125" bestFit="1" customWidth="1"/>
    <col min="1288" max="1288" width="9.5546875" bestFit="1" customWidth="1"/>
    <col min="1289" max="1289" width="10" customWidth="1"/>
    <col min="1290" max="1290" width="11.33203125" bestFit="1" customWidth="1"/>
    <col min="1291" max="1291" width="9.5546875" bestFit="1" customWidth="1"/>
    <col min="1292" max="1292" width="10" customWidth="1"/>
    <col min="1293" max="1293" width="11.33203125" bestFit="1" customWidth="1"/>
    <col min="1294" max="1295" width="10" customWidth="1"/>
    <col min="1296" max="1296" width="11.33203125" bestFit="1" customWidth="1"/>
    <col min="1297" max="1298" width="10" customWidth="1"/>
    <col min="1299" max="1299" width="11.33203125" bestFit="1" customWidth="1"/>
    <col min="1300" max="1301" width="10" customWidth="1"/>
    <col min="1302" max="1302" width="11.33203125" bestFit="1" customWidth="1"/>
    <col min="1303" max="1304" width="10" customWidth="1"/>
    <col min="1305" max="1305" width="11.33203125" bestFit="1" customWidth="1"/>
    <col min="1306" max="1307" width="10" customWidth="1"/>
    <col min="1308" max="1308" width="11.33203125" bestFit="1" customWidth="1"/>
    <col min="1309" max="1309" width="10" customWidth="1"/>
    <col min="1311" max="1312" width="7.21875" customWidth="1"/>
    <col min="1537" max="1537" width="45.5546875" customWidth="1"/>
    <col min="1538" max="1538" width="6.21875" bestFit="1" customWidth="1"/>
    <col min="1539" max="1539" width="8.6640625" customWidth="1"/>
    <col min="1540" max="1540" width="11.33203125" bestFit="1" customWidth="1"/>
    <col min="1541" max="1541" width="9.5546875" bestFit="1" customWidth="1"/>
    <col min="1542" max="1542" width="9.33203125" bestFit="1" customWidth="1"/>
    <col min="1543" max="1543" width="11.33203125" bestFit="1" customWidth="1"/>
    <col min="1544" max="1544" width="9.5546875" bestFit="1" customWidth="1"/>
    <col min="1545" max="1545" width="10" customWidth="1"/>
    <col min="1546" max="1546" width="11.33203125" bestFit="1" customWidth="1"/>
    <col min="1547" max="1547" width="9.5546875" bestFit="1" customWidth="1"/>
    <col min="1548" max="1548" width="10" customWidth="1"/>
    <col min="1549" max="1549" width="11.33203125" bestFit="1" customWidth="1"/>
    <col min="1550" max="1551" width="10" customWidth="1"/>
    <col min="1552" max="1552" width="11.33203125" bestFit="1" customWidth="1"/>
    <col min="1553" max="1554" width="10" customWidth="1"/>
    <col min="1555" max="1555" width="11.33203125" bestFit="1" customWidth="1"/>
    <col min="1556" max="1557" width="10" customWidth="1"/>
    <col min="1558" max="1558" width="11.33203125" bestFit="1" customWidth="1"/>
    <col min="1559" max="1560" width="10" customWidth="1"/>
    <col min="1561" max="1561" width="11.33203125" bestFit="1" customWidth="1"/>
    <col min="1562" max="1563" width="10" customWidth="1"/>
    <col min="1564" max="1564" width="11.33203125" bestFit="1" customWidth="1"/>
    <col min="1565" max="1565" width="10" customWidth="1"/>
    <col min="1567" max="1568" width="7.21875" customWidth="1"/>
    <col min="1793" max="1793" width="45.5546875" customWidth="1"/>
    <col min="1794" max="1794" width="6.21875" bestFit="1" customWidth="1"/>
    <col min="1795" max="1795" width="8.6640625" customWidth="1"/>
    <col min="1796" max="1796" width="11.33203125" bestFit="1" customWidth="1"/>
    <col min="1797" max="1797" width="9.5546875" bestFit="1" customWidth="1"/>
    <col min="1798" max="1798" width="9.33203125" bestFit="1" customWidth="1"/>
    <col min="1799" max="1799" width="11.33203125" bestFit="1" customWidth="1"/>
    <col min="1800" max="1800" width="9.5546875" bestFit="1" customWidth="1"/>
    <col min="1801" max="1801" width="10" customWidth="1"/>
    <col min="1802" max="1802" width="11.33203125" bestFit="1" customWidth="1"/>
    <col min="1803" max="1803" width="9.5546875" bestFit="1" customWidth="1"/>
    <col min="1804" max="1804" width="10" customWidth="1"/>
    <col min="1805" max="1805" width="11.33203125" bestFit="1" customWidth="1"/>
    <col min="1806" max="1807" width="10" customWidth="1"/>
    <col min="1808" max="1808" width="11.33203125" bestFit="1" customWidth="1"/>
    <col min="1809" max="1810" width="10" customWidth="1"/>
    <col min="1811" max="1811" width="11.33203125" bestFit="1" customWidth="1"/>
    <col min="1812" max="1813" width="10" customWidth="1"/>
    <col min="1814" max="1814" width="11.33203125" bestFit="1" customWidth="1"/>
    <col min="1815" max="1816" width="10" customWidth="1"/>
    <col min="1817" max="1817" width="11.33203125" bestFit="1" customWidth="1"/>
    <col min="1818" max="1819" width="10" customWidth="1"/>
    <col min="1820" max="1820" width="11.33203125" bestFit="1" customWidth="1"/>
    <col min="1821" max="1821" width="10" customWidth="1"/>
    <col min="1823" max="1824" width="7.21875" customWidth="1"/>
    <col min="2049" max="2049" width="45.5546875" customWidth="1"/>
    <col min="2050" max="2050" width="6.21875" bestFit="1" customWidth="1"/>
    <col min="2051" max="2051" width="8.6640625" customWidth="1"/>
    <col min="2052" max="2052" width="11.33203125" bestFit="1" customWidth="1"/>
    <col min="2053" max="2053" width="9.5546875" bestFit="1" customWidth="1"/>
    <col min="2054" max="2054" width="9.33203125" bestFit="1" customWidth="1"/>
    <col min="2055" max="2055" width="11.33203125" bestFit="1" customWidth="1"/>
    <col min="2056" max="2056" width="9.5546875" bestFit="1" customWidth="1"/>
    <col min="2057" max="2057" width="10" customWidth="1"/>
    <col min="2058" max="2058" width="11.33203125" bestFit="1" customWidth="1"/>
    <col min="2059" max="2059" width="9.5546875" bestFit="1" customWidth="1"/>
    <col min="2060" max="2060" width="10" customWidth="1"/>
    <col min="2061" max="2061" width="11.33203125" bestFit="1" customWidth="1"/>
    <col min="2062" max="2063" width="10" customWidth="1"/>
    <col min="2064" max="2064" width="11.33203125" bestFit="1" customWidth="1"/>
    <col min="2065" max="2066" width="10" customWidth="1"/>
    <col min="2067" max="2067" width="11.33203125" bestFit="1" customWidth="1"/>
    <col min="2068" max="2069" width="10" customWidth="1"/>
    <col min="2070" max="2070" width="11.33203125" bestFit="1" customWidth="1"/>
    <col min="2071" max="2072" width="10" customWidth="1"/>
    <col min="2073" max="2073" width="11.33203125" bestFit="1" customWidth="1"/>
    <col min="2074" max="2075" width="10" customWidth="1"/>
    <col min="2076" max="2076" width="11.33203125" bestFit="1" customWidth="1"/>
    <col min="2077" max="2077" width="10" customWidth="1"/>
    <col min="2079" max="2080" width="7.21875" customWidth="1"/>
    <col min="2305" max="2305" width="45.5546875" customWidth="1"/>
    <col min="2306" max="2306" width="6.21875" bestFit="1" customWidth="1"/>
    <col min="2307" max="2307" width="8.6640625" customWidth="1"/>
    <col min="2308" max="2308" width="11.33203125" bestFit="1" customWidth="1"/>
    <col min="2309" max="2309" width="9.5546875" bestFit="1" customWidth="1"/>
    <col min="2310" max="2310" width="9.33203125" bestFit="1" customWidth="1"/>
    <col min="2311" max="2311" width="11.33203125" bestFit="1" customWidth="1"/>
    <col min="2312" max="2312" width="9.5546875" bestFit="1" customWidth="1"/>
    <col min="2313" max="2313" width="10" customWidth="1"/>
    <col min="2314" max="2314" width="11.33203125" bestFit="1" customWidth="1"/>
    <col min="2315" max="2315" width="9.5546875" bestFit="1" customWidth="1"/>
    <col min="2316" max="2316" width="10" customWidth="1"/>
    <col min="2317" max="2317" width="11.33203125" bestFit="1" customWidth="1"/>
    <col min="2318" max="2319" width="10" customWidth="1"/>
    <col min="2320" max="2320" width="11.33203125" bestFit="1" customWidth="1"/>
    <col min="2321" max="2322" width="10" customWidth="1"/>
    <col min="2323" max="2323" width="11.33203125" bestFit="1" customWidth="1"/>
    <col min="2324" max="2325" width="10" customWidth="1"/>
    <col min="2326" max="2326" width="11.33203125" bestFit="1" customWidth="1"/>
    <col min="2327" max="2328" width="10" customWidth="1"/>
    <col min="2329" max="2329" width="11.33203125" bestFit="1" customWidth="1"/>
    <col min="2330" max="2331" width="10" customWidth="1"/>
    <col min="2332" max="2332" width="11.33203125" bestFit="1" customWidth="1"/>
    <col min="2333" max="2333" width="10" customWidth="1"/>
    <col min="2335" max="2336" width="7.21875" customWidth="1"/>
    <col min="2561" max="2561" width="45.5546875" customWidth="1"/>
    <col min="2562" max="2562" width="6.21875" bestFit="1" customWidth="1"/>
    <col min="2563" max="2563" width="8.6640625" customWidth="1"/>
    <col min="2564" max="2564" width="11.33203125" bestFit="1" customWidth="1"/>
    <col min="2565" max="2565" width="9.5546875" bestFit="1" customWidth="1"/>
    <col min="2566" max="2566" width="9.33203125" bestFit="1" customWidth="1"/>
    <col min="2567" max="2567" width="11.33203125" bestFit="1" customWidth="1"/>
    <col min="2568" max="2568" width="9.5546875" bestFit="1" customWidth="1"/>
    <col min="2569" max="2569" width="10" customWidth="1"/>
    <col min="2570" max="2570" width="11.33203125" bestFit="1" customWidth="1"/>
    <col min="2571" max="2571" width="9.5546875" bestFit="1" customWidth="1"/>
    <col min="2572" max="2572" width="10" customWidth="1"/>
    <col min="2573" max="2573" width="11.33203125" bestFit="1" customWidth="1"/>
    <col min="2574" max="2575" width="10" customWidth="1"/>
    <col min="2576" max="2576" width="11.33203125" bestFit="1" customWidth="1"/>
    <col min="2577" max="2578" width="10" customWidth="1"/>
    <col min="2579" max="2579" width="11.33203125" bestFit="1" customWidth="1"/>
    <col min="2580" max="2581" width="10" customWidth="1"/>
    <col min="2582" max="2582" width="11.33203125" bestFit="1" customWidth="1"/>
    <col min="2583" max="2584" width="10" customWidth="1"/>
    <col min="2585" max="2585" width="11.33203125" bestFit="1" customWidth="1"/>
    <col min="2586" max="2587" width="10" customWidth="1"/>
    <col min="2588" max="2588" width="11.33203125" bestFit="1" customWidth="1"/>
    <col min="2589" max="2589" width="10" customWidth="1"/>
    <col min="2591" max="2592" width="7.21875" customWidth="1"/>
    <col min="2817" max="2817" width="45.5546875" customWidth="1"/>
    <col min="2818" max="2818" width="6.21875" bestFit="1" customWidth="1"/>
    <col min="2819" max="2819" width="8.6640625" customWidth="1"/>
    <col min="2820" max="2820" width="11.33203125" bestFit="1" customWidth="1"/>
    <col min="2821" max="2821" width="9.5546875" bestFit="1" customWidth="1"/>
    <col min="2822" max="2822" width="9.33203125" bestFit="1" customWidth="1"/>
    <col min="2823" max="2823" width="11.33203125" bestFit="1" customWidth="1"/>
    <col min="2824" max="2824" width="9.5546875" bestFit="1" customWidth="1"/>
    <col min="2825" max="2825" width="10" customWidth="1"/>
    <col min="2826" max="2826" width="11.33203125" bestFit="1" customWidth="1"/>
    <col min="2827" max="2827" width="9.5546875" bestFit="1" customWidth="1"/>
    <col min="2828" max="2828" width="10" customWidth="1"/>
    <col min="2829" max="2829" width="11.33203125" bestFit="1" customWidth="1"/>
    <col min="2830" max="2831" width="10" customWidth="1"/>
    <col min="2832" max="2832" width="11.33203125" bestFit="1" customWidth="1"/>
    <col min="2833" max="2834" width="10" customWidth="1"/>
    <col min="2835" max="2835" width="11.33203125" bestFit="1" customWidth="1"/>
    <col min="2836" max="2837" width="10" customWidth="1"/>
    <col min="2838" max="2838" width="11.33203125" bestFit="1" customWidth="1"/>
    <col min="2839" max="2840" width="10" customWidth="1"/>
    <col min="2841" max="2841" width="11.33203125" bestFit="1" customWidth="1"/>
    <col min="2842" max="2843" width="10" customWidth="1"/>
    <col min="2844" max="2844" width="11.33203125" bestFit="1" customWidth="1"/>
    <col min="2845" max="2845" width="10" customWidth="1"/>
    <col min="2847" max="2848" width="7.21875" customWidth="1"/>
    <col min="3073" max="3073" width="45.5546875" customWidth="1"/>
    <col min="3074" max="3074" width="6.21875" bestFit="1" customWidth="1"/>
    <col min="3075" max="3075" width="8.6640625" customWidth="1"/>
    <col min="3076" max="3076" width="11.33203125" bestFit="1" customWidth="1"/>
    <col min="3077" max="3077" width="9.5546875" bestFit="1" customWidth="1"/>
    <col min="3078" max="3078" width="9.33203125" bestFit="1" customWidth="1"/>
    <col min="3079" max="3079" width="11.33203125" bestFit="1" customWidth="1"/>
    <col min="3080" max="3080" width="9.5546875" bestFit="1" customWidth="1"/>
    <col min="3081" max="3081" width="10" customWidth="1"/>
    <col min="3082" max="3082" width="11.33203125" bestFit="1" customWidth="1"/>
    <col min="3083" max="3083" width="9.5546875" bestFit="1" customWidth="1"/>
    <col min="3084" max="3084" width="10" customWidth="1"/>
    <col min="3085" max="3085" width="11.33203125" bestFit="1" customWidth="1"/>
    <col min="3086" max="3087" width="10" customWidth="1"/>
    <col min="3088" max="3088" width="11.33203125" bestFit="1" customWidth="1"/>
    <col min="3089" max="3090" width="10" customWidth="1"/>
    <col min="3091" max="3091" width="11.33203125" bestFit="1" customWidth="1"/>
    <col min="3092" max="3093" width="10" customWidth="1"/>
    <col min="3094" max="3094" width="11.33203125" bestFit="1" customWidth="1"/>
    <col min="3095" max="3096" width="10" customWidth="1"/>
    <col min="3097" max="3097" width="11.33203125" bestFit="1" customWidth="1"/>
    <col min="3098" max="3099" width="10" customWidth="1"/>
    <col min="3100" max="3100" width="11.33203125" bestFit="1" customWidth="1"/>
    <col min="3101" max="3101" width="10" customWidth="1"/>
    <col min="3103" max="3104" width="7.21875" customWidth="1"/>
    <col min="3329" max="3329" width="45.5546875" customWidth="1"/>
    <col min="3330" max="3330" width="6.21875" bestFit="1" customWidth="1"/>
    <col min="3331" max="3331" width="8.6640625" customWidth="1"/>
    <col min="3332" max="3332" width="11.33203125" bestFit="1" customWidth="1"/>
    <col min="3333" max="3333" width="9.5546875" bestFit="1" customWidth="1"/>
    <col min="3334" max="3334" width="9.33203125" bestFit="1" customWidth="1"/>
    <col min="3335" max="3335" width="11.33203125" bestFit="1" customWidth="1"/>
    <col min="3336" max="3336" width="9.5546875" bestFit="1" customWidth="1"/>
    <col min="3337" max="3337" width="10" customWidth="1"/>
    <col min="3338" max="3338" width="11.33203125" bestFit="1" customWidth="1"/>
    <col min="3339" max="3339" width="9.5546875" bestFit="1" customWidth="1"/>
    <col min="3340" max="3340" width="10" customWidth="1"/>
    <col min="3341" max="3341" width="11.33203125" bestFit="1" customWidth="1"/>
    <col min="3342" max="3343" width="10" customWidth="1"/>
    <col min="3344" max="3344" width="11.33203125" bestFit="1" customWidth="1"/>
    <col min="3345" max="3346" width="10" customWidth="1"/>
    <col min="3347" max="3347" width="11.33203125" bestFit="1" customWidth="1"/>
    <col min="3348" max="3349" width="10" customWidth="1"/>
    <col min="3350" max="3350" width="11.33203125" bestFit="1" customWidth="1"/>
    <col min="3351" max="3352" width="10" customWidth="1"/>
    <col min="3353" max="3353" width="11.33203125" bestFit="1" customWidth="1"/>
    <col min="3354" max="3355" width="10" customWidth="1"/>
    <col min="3356" max="3356" width="11.33203125" bestFit="1" customWidth="1"/>
    <col min="3357" max="3357" width="10" customWidth="1"/>
    <col min="3359" max="3360" width="7.21875" customWidth="1"/>
    <col min="3585" max="3585" width="45.5546875" customWidth="1"/>
    <col min="3586" max="3586" width="6.21875" bestFit="1" customWidth="1"/>
    <col min="3587" max="3587" width="8.6640625" customWidth="1"/>
    <col min="3588" max="3588" width="11.33203125" bestFit="1" customWidth="1"/>
    <col min="3589" max="3589" width="9.5546875" bestFit="1" customWidth="1"/>
    <col min="3590" max="3590" width="9.33203125" bestFit="1" customWidth="1"/>
    <col min="3591" max="3591" width="11.33203125" bestFit="1" customWidth="1"/>
    <col min="3592" max="3592" width="9.5546875" bestFit="1" customWidth="1"/>
    <col min="3593" max="3593" width="10" customWidth="1"/>
    <col min="3594" max="3594" width="11.33203125" bestFit="1" customWidth="1"/>
    <col min="3595" max="3595" width="9.5546875" bestFit="1" customWidth="1"/>
    <col min="3596" max="3596" width="10" customWidth="1"/>
    <col min="3597" max="3597" width="11.33203125" bestFit="1" customWidth="1"/>
    <col min="3598" max="3599" width="10" customWidth="1"/>
    <col min="3600" max="3600" width="11.33203125" bestFit="1" customWidth="1"/>
    <col min="3601" max="3602" width="10" customWidth="1"/>
    <col min="3603" max="3603" width="11.33203125" bestFit="1" customWidth="1"/>
    <col min="3604" max="3605" width="10" customWidth="1"/>
    <col min="3606" max="3606" width="11.33203125" bestFit="1" customWidth="1"/>
    <col min="3607" max="3608" width="10" customWidth="1"/>
    <col min="3609" max="3609" width="11.33203125" bestFit="1" customWidth="1"/>
    <col min="3610" max="3611" width="10" customWidth="1"/>
    <col min="3612" max="3612" width="11.33203125" bestFit="1" customWidth="1"/>
    <col min="3613" max="3613" width="10" customWidth="1"/>
    <col min="3615" max="3616" width="7.21875" customWidth="1"/>
    <col min="3841" max="3841" width="45.5546875" customWidth="1"/>
    <col min="3842" max="3842" width="6.21875" bestFit="1" customWidth="1"/>
    <col min="3843" max="3843" width="8.6640625" customWidth="1"/>
    <col min="3844" max="3844" width="11.33203125" bestFit="1" customWidth="1"/>
    <col min="3845" max="3845" width="9.5546875" bestFit="1" customWidth="1"/>
    <col min="3846" max="3846" width="9.33203125" bestFit="1" customWidth="1"/>
    <col min="3847" max="3847" width="11.33203125" bestFit="1" customWidth="1"/>
    <col min="3848" max="3848" width="9.5546875" bestFit="1" customWidth="1"/>
    <col min="3849" max="3849" width="10" customWidth="1"/>
    <col min="3850" max="3850" width="11.33203125" bestFit="1" customWidth="1"/>
    <col min="3851" max="3851" width="9.5546875" bestFit="1" customWidth="1"/>
    <col min="3852" max="3852" width="10" customWidth="1"/>
    <col min="3853" max="3853" width="11.33203125" bestFit="1" customWidth="1"/>
    <col min="3854" max="3855" width="10" customWidth="1"/>
    <col min="3856" max="3856" width="11.33203125" bestFit="1" customWidth="1"/>
    <col min="3857" max="3858" width="10" customWidth="1"/>
    <col min="3859" max="3859" width="11.33203125" bestFit="1" customWidth="1"/>
    <col min="3860" max="3861" width="10" customWidth="1"/>
    <col min="3862" max="3862" width="11.33203125" bestFit="1" customWidth="1"/>
    <col min="3863" max="3864" width="10" customWidth="1"/>
    <col min="3865" max="3865" width="11.33203125" bestFit="1" customWidth="1"/>
    <col min="3866" max="3867" width="10" customWidth="1"/>
    <col min="3868" max="3868" width="11.33203125" bestFit="1" customWidth="1"/>
    <col min="3869" max="3869" width="10" customWidth="1"/>
    <col min="3871" max="3872" width="7.21875" customWidth="1"/>
    <col min="4097" max="4097" width="45.5546875" customWidth="1"/>
    <col min="4098" max="4098" width="6.21875" bestFit="1" customWidth="1"/>
    <col min="4099" max="4099" width="8.6640625" customWidth="1"/>
    <col min="4100" max="4100" width="11.33203125" bestFit="1" customWidth="1"/>
    <col min="4101" max="4101" width="9.5546875" bestFit="1" customWidth="1"/>
    <col min="4102" max="4102" width="9.33203125" bestFit="1" customWidth="1"/>
    <col min="4103" max="4103" width="11.33203125" bestFit="1" customWidth="1"/>
    <col min="4104" max="4104" width="9.5546875" bestFit="1" customWidth="1"/>
    <col min="4105" max="4105" width="10" customWidth="1"/>
    <col min="4106" max="4106" width="11.33203125" bestFit="1" customWidth="1"/>
    <col min="4107" max="4107" width="9.5546875" bestFit="1" customWidth="1"/>
    <col min="4108" max="4108" width="10" customWidth="1"/>
    <col min="4109" max="4109" width="11.33203125" bestFit="1" customWidth="1"/>
    <col min="4110" max="4111" width="10" customWidth="1"/>
    <col min="4112" max="4112" width="11.33203125" bestFit="1" customWidth="1"/>
    <col min="4113" max="4114" width="10" customWidth="1"/>
    <col min="4115" max="4115" width="11.33203125" bestFit="1" customWidth="1"/>
    <col min="4116" max="4117" width="10" customWidth="1"/>
    <col min="4118" max="4118" width="11.33203125" bestFit="1" customWidth="1"/>
    <col min="4119" max="4120" width="10" customWidth="1"/>
    <col min="4121" max="4121" width="11.33203125" bestFit="1" customWidth="1"/>
    <col min="4122" max="4123" width="10" customWidth="1"/>
    <col min="4124" max="4124" width="11.33203125" bestFit="1" customWidth="1"/>
    <col min="4125" max="4125" width="10" customWidth="1"/>
    <col min="4127" max="4128" width="7.21875" customWidth="1"/>
    <col min="4353" max="4353" width="45.5546875" customWidth="1"/>
    <col min="4354" max="4354" width="6.21875" bestFit="1" customWidth="1"/>
    <col min="4355" max="4355" width="8.6640625" customWidth="1"/>
    <col min="4356" max="4356" width="11.33203125" bestFit="1" customWidth="1"/>
    <col min="4357" max="4357" width="9.5546875" bestFit="1" customWidth="1"/>
    <col min="4358" max="4358" width="9.33203125" bestFit="1" customWidth="1"/>
    <col min="4359" max="4359" width="11.33203125" bestFit="1" customWidth="1"/>
    <col min="4360" max="4360" width="9.5546875" bestFit="1" customWidth="1"/>
    <col min="4361" max="4361" width="10" customWidth="1"/>
    <col min="4362" max="4362" width="11.33203125" bestFit="1" customWidth="1"/>
    <col min="4363" max="4363" width="9.5546875" bestFit="1" customWidth="1"/>
    <col min="4364" max="4364" width="10" customWidth="1"/>
    <col min="4365" max="4365" width="11.33203125" bestFit="1" customWidth="1"/>
    <col min="4366" max="4367" width="10" customWidth="1"/>
    <col min="4368" max="4368" width="11.33203125" bestFit="1" customWidth="1"/>
    <col min="4369" max="4370" width="10" customWidth="1"/>
    <col min="4371" max="4371" width="11.33203125" bestFit="1" customWidth="1"/>
    <col min="4372" max="4373" width="10" customWidth="1"/>
    <col min="4374" max="4374" width="11.33203125" bestFit="1" customWidth="1"/>
    <col min="4375" max="4376" width="10" customWidth="1"/>
    <col min="4377" max="4377" width="11.33203125" bestFit="1" customWidth="1"/>
    <col min="4378" max="4379" width="10" customWidth="1"/>
    <col min="4380" max="4380" width="11.33203125" bestFit="1" customWidth="1"/>
    <col min="4381" max="4381" width="10" customWidth="1"/>
    <col min="4383" max="4384" width="7.21875" customWidth="1"/>
    <col min="4609" max="4609" width="45.5546875" customWidth="1"/>
    <col min="4610" max="4610" width="6.21875" bestFit="1" customWidth="1"/>
    <col min="4611" max="4611" width="8.6640625" customWidth="1"/>
    <col min="4612" max="4612" width="11.33203125" bestFit="1" customWidth="1"/>
    <col min="4613" max="4613" width="9.5546875" bestFit="1" customWidth="1"/>
    <col min="4614" max="4614" width="9.33203125" bestFit="1" customWidth="1"/>
    <col min="4615" max="4615" width="11.33203125" bestFit="1" customWidth="1"/>
    <col min="4616" max="4616" width="9.5546875" bestFit="1" customWidth="1"/>
    <col min="4617" max="4617" width="10" customWidth="1"/>
    <col min="4618" max="4618" width="11.33203125" bestFit="1" customWidth="1"/>
    <col min="4619" max="4619" width="9.5546875" bestFit="1" customWidth="1"/>
    <col min="4620" max="4620" width="10" customWidth="1"/>
    <col min="4621" max="4621" width="11.33203125" bestFit="1" customWidth="1"/>
    <col min="4622" max="4623" width="10" customWidth="1"/>
    <col min="4624" max="4624" width="11.33203125" bestFit="1" customWidth="1"/>
    <col min="4625" max="4626" width="10" customWidth="1"/>
    <col min="4627" max="4627" width="11.33203125" bestFit="1" customWidth="1"/>
    <col min="4628" max="4629" width="10" customWidth="1"/>
    <col min="4630" max="4630" width="11.33203125" bestFit="1" customWidth="1"/>
    <col min="4631" max="4632" width="10" customWidth="1"/>
    <col min="4633" max="4633" width="11.33203125" bestFit="1" customWidth="1"/>
    <col min="4634" max="4635" width="10" customWidth="1"/>
    <col min="4636" max="4636" width="11.33203125" bestFit="1" customWidth="1"/>
    <col min="4637" max="4637" width="10" customWidth="1"/>
    <col min="4639" max="4640" width="7.21875" customWidth="1"/>
    <col min="4865" max="4865" width="45.5546875" customWidth="1"/>
    <col min="4866" max="4866" width="6.21875" bestFit="1" customWidth="1"/>
    <col min="4867" max="4867" width="8.6640625" customWidth="1"/>
    <col min="4868" max="4868" width="11.33203125" bestFit="1" customWidth="1"/>
    <col min="4869" max="4869" width="9.5546875" bestFit="1" customWidth="1"/>
    <col min="4870" max="4870" width="9.33203125" bestFit="1" customWidth="1"/>
    <col min="4871" max="4871" width="11.33203125" bestFit="1" customWidth="1"/>
    <col min="4872" max="4872" width="9.5546875" bestFit="1" customWidth="1"/>
    <col min="4873" max="4873" width="10" customWidth="1"/>
    <col min="4874" max="4874" width="11.33203125" bestFit="1" customWidth="1"/>
    <col min="4875" max="4875" width="9.5546875" bestFit="1" customWidth="1"/>
    <col min="4876" max="4876" width="10" customWidth="1"/>
    <col min="4877" max="4877" width="11.33203125" bestFit="1" customWidth="1"/>
    <col min="4878" max="4879" width="10" customWidth="1"/>
    <col min="4880" max="4880" width="11.33203125" bestFit="1" customWidth="1"/>
    <col min="4881" max="4882" width="10" customWidth="1"/>
    <col min="4883" max="4883" width="11.33203125" bestFit="1" customWidth="1"/>
    <col min="4884" max="4885" width="10" customWidth="1"/>
    <col min="4886" max="4886" width="11.33203125" bestFit="1" customWidth="1"/>
    <col min="4887" max="4888" width="10" customWidth="1"/>
    <col min="4889" max="4889" width="11.33203125" bestFit="1" customWidth="1"/>
    <col min="4890" max="4891" width="10" customWidth="1"/>
    <col min="4892" max="4892" width="11.33203125" bestFit="1" customWidth="1"/>
    <col min="4893" max="4893" width="10" customWidth="1"/>
    <col min="4895" max="4896" width="7.21875" customWidth="1"/>
    <col min="5121" max="5121" width="45.5546875" customWidth="1"/>
    <col min="5122" max="5122" width="6.21875" bestFit="1" customWidth="1"/>
    <col min="5123" max="5123" width="8.6640625" customWidth="1"/>
    <col min="5124" max="5124" width="11.33203125" bestFit="1" customWidth="1"/>
    <col min="5125" max="5125" width="9.5546875" bestFit="1" customWidth="1"/>
    <col min="5126" max="5126" width="9.33203125" bestFit="1" customWidth="1"/>
    <col min="5127" max="5127" width="11.33203125" bestFit="1" customWidth="1"/>
    <col min="5128" max="5128" width="9.5546875" bestFit="1" customWidth="1"/>
    <col min="5129" max="5129" width="10" customWidth="1"/>
    <col min="5130" max="5130" width="11.33203125" bestFit="1" customWidth="1"/>
    <col min="5131" max="5131" width="9.5546875" bestFit="1" customWidth="1"/>
    <col min="5132" max="5132" width="10" customWidth="1"/>
    <col min="5133" max="5133" width="11.33203125" bestFit="1" customWidth="1"/>
    <col min="5134" max="5135" width="10" customWidth="1"/>
    <col min="5136" max="5136" width="11.33203125" bestFit="1" customWidth="1"/>
    <col min="5137" max="5138" width="10" customWidth="1"/>
    <col min="5139" max="5139" width="11.33203125" bestFit="1" customWidth="1"/>
    <col min="5140" max="5141" width="10" customWidth="1"/>
    <col min="5142" max="5142" width="11.33203125" bestFit="1" customWidth="1"/>
    <col min="5143" max="5144" width="10" customWidth="1"/>
    <col min="5145" max="5145" width="11.33203125" bestFit="1" customWidth="1"/>
    <col min="5146" max="5147" width="10" customWidth="1"/>
    <col min="5148" max="5148" width="11.33203125" bestFit="1" customWidth="1"/>
    <col min="5149" max="5149" width="10" customWidth="1"/>
    <col min="5151" max="5152" width="7.21875" customWidth="1"/>
    <col min="5377" max="5377" width="45.5546875" customWidth="1"/>
    <col min="5378" max="5378" width="6.21875" bestFit="1" customWidth="1"/>
    <col min="5379" max="5379" width="8.6640625" customWidth="1"/>
    <col min="5380" max="5380" width="11.33203125" bestFit="1" customWidth="1"/>
    <col min="5381" max="5381" width="9.5546875" bestFit="1" customWidth="1"/>
    <col min="5382" max="5382" width="9.33203125" bestFit="1" customWidth="1"/>
    <col min="5383" max="5383" width="11.33203125" bestFit="1" customWidth="1"/>
    <col min="5384" max="5384" width="9.5546875" bestFit="1" customWidth="1"/>
    <col min="5385" max="5385" width="10" customWidth="1"/>
    <col min="5386" max="5386" width="11.33203125" bestFit="1" customWidth="1"/>
    <col min="5387" max="5387" width="9.5546875" bestFit="1" customWidth="1"/>
    <col min="5388" max="5388" width="10" customWidth="1"/>
    <col min="5389" max="5389" width="11.33203125" bestFit="1" customWidth="1"/>
    <col min="5390" max="5391" width="10" customWidth="1"/>
    <col min="5392" max="5392" width="11.33203125" bestFit="1" customWidth="1"/>
    <col min="5393" max="5394" width="10" customWidth="1"/>
    <col min="5395" max="5395" width="11.33203125" bestFit="1" customWidth="1"/>
    <col min="5396" max="5397" width="10" customWidth="1"/>
    <col min="5398" max="5398" width="11.33203125" bestFit="1" customWidth="1"/>
    <col min="5399" max="5400" width="10" customWidth="1"/>
    <col min="5401" max="5401" width="11.33203125" bestFit="1" customWidth="1"/>
    <col min="5402" max="5403" width="10" customWidth="1"/>
    <col min="5404" max="5404" width="11.33203125" bestFit="1" customWidth="1"/>
    <col min="5405" max="5405" width="10" customWidth="1"/>
    <col min="5407" max="5408" width="7.21875" customWidth="1"/>
    <col min="5633" max="5633" width="45.5546875" customWidth="1"/>
    <col min="5634" max="5634" width="6.21875" bestFit="1" customWidth="1"/>
    <col min="5635" max="5635" width="8.6640625" customWidth="1"/>
    <col min="5636" max="5636" width="11.33203125" bestFit="1" customWidth="1"/>
    <col min="5637" max="5637" width="9.5546875" bestFit="1" customWidth="1"/>
    <col min="5638" max="5638" width="9.33203125" bestFit="1" customWidth="1"/>
    <col min="5639" max="5639" width="11.33203125" bestFit="1" customWidth="1"/>
    <col min="5640" max="5640" width="9.5546875" bestFit="1" customWidth="1"/>
    <col min="5641" max="5641" width="10" customWidth="1"/>
    <col min="5642" max="5642" width="11.33203125" bestFit="1" customWidth="1"/>
    <col min="5643" max="5643" width="9.5546875" bestFit="1" customWidth="1"/>
    <col min="5644" max="5644" width="10" customWidth="1"/>
    <col min="5645" max="5645" width="11.33203125" bestFit="1" customWidth="1"/>
    <col min="5646" max="5647" width="10" customWidth="1"/>
    <col min="5648" max="5648" width="11.33203125" bestFit="1" customWidth="1"/>
    <col min="5649" max="5650" width="10" customWidth="1"/>
    <col min="5651" max="5651" width="11.33203125" bestFit="1" customWidth="1"/>
    <col min="5652" max="5653" width="10" customWidth="1"/>
    <col min="5654" max="5654" width="11.33203125" bestFit="1" customWidth="1"/>
    <col min="5655" max="5656" width="10" customWidth="1"/>
    <col min="5657" max="5657" width="11.33203125" bestFit="1" customWidth="1"/>
    <col min="5658" max="5659" width="10" customWidth="1"/>
    <col min="5660" max="5660" width="11.33203125" bestFit="1" customWidth="1"/>
    <col min="5661" max="5661" width="10" customWidth="1"/>
    <col min="5663" max="5664" width="7.21875" customWidth="1"/>
    <col min="5889" max="5889" width="45.5546875" customWidth="1"/>
    <col min="5890" max="5890" width="6.21875" bestFit="1" customWidth="1"/>
    <col min="5891" max="5891" width="8.6640625" customWidth="1"/>
    <col min="5892" max="5892" width="11.33203125" bestFit="1" customWidth="1"/>
    <col min="5893" max="5893" width="9.5546875" bestFit="1" customWidth="1"/>
    <col min="5894" max="5894" width="9.33203125" bestFit="1" customWidth="1"/>
    <col min="5895" max="5895" width="11.33203125" bestFit="1" customWidth="1"/>
    <col min="5896" max="5896" width="9.5546875" bestFit="1" customWidth="1"/>
    <col min="5897" max="5897" width="10" customWidth="1"/>
    <col min="5898" max="5898" width="11.33203125" bestFit="1" customWidth="1"/>
    <col min="5899" max="5899" width="9.5546875" bestFit="1" customWidth="1"/>
    <col min="5900" max="5900" width="10" customWidth="1"/>
    <col min="5901" max="5901" width="11.33203125" bestFit="1" customWidth="1"/>
    <col min="5902" max="5903" width="10" customWidth="1"/>
    <col min="5904" max="5904" width="11.33203125" bestFit="1" customWidth="1"/>
    <col min="5905" max="5906" width="10" customWidth="1"/>
    <col min="5907" max="5907" width="11.33203125" bestFit="1" customWidth="1"/>
    <col min="5908" max="5909" width="10" customWidth="1"/>
    <col min="5910" max="5910" width="11.33203125" bestFit="1" customWidth="1"/>
    <col min="5911" max="5912" width="10" customWidth="1"/>
    <col min="5913" max="5913" width="11.33203125" bestFit="1" customWidth="1"/>
    <col min="5914" max="5915" width="10" customWidth="1"/>
    <col min="5916" max="5916" width="11.33203125" bestFit="1" customWidth="1"/>
    <col min="5917" max="5917" width="10" customWidth="1"/>
    <col min="5919" max="5920" width="7.21875" customWidth="1"/>
    <col min="6145" max="6145" width="45.5546875" customWidth="1"/>
    <col min="6146" max="6146" width="6.21875" bestFit="1" customWidth="1"/>
    <col min="6147" max="6147" width="8.6640625" customWidth="1"/>
    <col min="6148" max="6148" width="11.33203125" bestFit="1" customWidth="1"/>
    <col min="6149" max="6149" width="9.5546875" bestFit="1" customWidth="1"/>
    <col min="6150" max="6150" width="9.33203125" bestFit="1" customWidth="1"/>
    <col min="6151" max="6151" width="11.33203125" bestFit="1" customWidth="1"/>
    <col min="6152" max="6152" width="9.5546875" bestFit="1" customWidth="1"/>
    <col min="6153" max="6153" width="10" customWidth="1"/>
    <col min="6154" max="6154" width="11.33203125" bestFit="1" customWidth="1"/>
    <col min="6155" max="6155" width="9.5546875" bestFit="1" customWidth="1"/>
    <col min="6156" max="6156" width="10" customWidth="1"/>
    <col min="6157" max="6157" width="11.33203125" bestFit="1" customWidth="1"/>
    <col min="6158" max="6159" width="10" customWidth="1"/>
    <col min="6160" max="6160" width="11.33203125" bestFit="1" customWidth="1"/>
    <col min="6161" max="6162" width="10" customWidth="1"/>
    <col min="6163" max="6163" width="11.33203125" bestFit="1" customWidth="1"/>
    <col min="6164" max="6165" width="10" customWidth="1"/>
    <col min="6166" max="6166" width="11.33203125" bestFit="1" customWidth="1"/>
    <col min="6167" max="6168" width="10" customWidth="1"/>
    <col min="6169" max="6169" width="11.33203125" bestFit="1" customWidth="1"/>
    <col min="6170" max="6171" width="10" customWidth="1"/>
    <col min="6172" max="6172" width="11.33203125" bestFit="1" customWidth="1"/>
    <col min="6173" max="6173" width="10" customWidth="1"/>
    <col min="6175" max="6176" width="7.21875" customWidth="1"/>
    <col min="6401" max="6401" width="45.5546875" customWidth="1"/>
    <col min="6402" max="6402" width="6.21875" bestFit="1" customWidth="1"/>
    <col min="6403" max="6403" width="8.6640625" customWidth="1"/>
    <col min="6404" max="6404" width="11.33203125" bestFit="1" customWidth="1"/>
    <col min="6405" max="6405" width="9.5546875" bestFit="1" customWidth="1"/>
    <col min="6406" max="6406" width="9.33203125" bestFit="1" customWidth="1"/>
    <col min="6407" max="6407" width="11.33203125" bestFit="1" customWidth="1"/>
    <col min="6408" max="6408" width="9.5546875" bestFit="1" customWidth="1"/>
    <col min="6409" max="6409" width="10" customWidth="1"/>
    <col min="6410" max="6410" width="11.33203125" bestFit="1" customWidth="1"/>
    <col min="6411" max="6411" width="9.5546875" bestFit="1" customWidth="1"/>
    <col min="6412" max="6412" width="10" customWidth="1"/>
    <col min="6413" max="6413" width="11.33203125" bestFit="1" customWidth="1"/>
    <col min="6414" max="6415" width="10" customWidth="1"/>
    <col min="6416" max="6416" width="11.33203125" bestFit="1" customWidth="1"/>
    <col min="6417" max="6418" width="10" customWidth="1"/>
    <col min="6419" max="6419" width="11.33203125" bestFit="1" customWidth="1"/>
    <col min="6420" max="6421" width="10" customWidth="1"/>
    <col min="6422" max="6422" width="11.33203125" bestFit="1" customWidth="1"/>
    <col min="6423" max="6424" width="10" customWidth="1"/>
    <col min="6425" max="6425" width="11.33203125" bestFit="1" customWidth="1"/>
    <col min="6426" max="6427" width="10" customWidth="1"/>
    <col min="6428" max="6428" width="11.33203125" bestFit="1" customWidth="1"/>
    <col min="6429" max="6429" width="10" customWidth="1"/>
    <col min="6431" max="6432" width="7.21875" customWidth="1"/>
    <col min="6657" max="6657" width="45.5546875" customWidth="1"/>
    <col min="6658" max="6658" width="6.21875" bestFit="1" customWidth="1"/>
    <col min="6659" max="6659" width="8.6640625" customWidth="1"/>
    <col min="6660" max="6660" width="11.33203125" bestFit="1" customWidth="1"/>
    <col min="6661" max="6661" width="9.5546875" bestFit="1" customWidth="1"/>
    <col min="6662" max="6662" width="9.33203125" bestFit="1" customWidth="1"/>
    <col min="6663" max="6663" width="11.33203125" bestFit="1" customWidth="1"/>
    <col min="6664" max="6664" width="9.5546875" bestFit="1" customWidth="1"/>
    <col min="6665" max="6665" width="10" customWidth="1"/>
    <col min="6666" max="6666" width="11.33203125" bestFit="1" customWidth="1"/>
    <col min="6667" max="6667" width="9.5546875" bestFit="1" customWidth="1"/>
    <col min="6668" max="6668" width="10" customWidth="1"/>
    <col min="6669" max="6669" width="11.33203125" bestFit="1" customWidth="1"/>
    <col min="6670" max="6671" width="10" customWidth="1"/>
    <col min="6672" max="6672" width="11.33203125" bestFit="1" customWidth="1"/>
    <col min="6673" max="6674" width="10" customWidth="1"/>
    <col min="6675" max="6675" width="11.33203125" bestFit="1" customWidth="1"/>
    <col min="6676" max="6677" width="10" customWidth="1"/>
    <col min="6678" max="6678" width="11.33203125" bestFit="1" customWidth="1"/>
    <col min="6679" max="6680" width="10" customWidth="1"/>
    <col min="6681" max="6681" width="11.33203125" bestFit="1" customWidth="1"/>
    <col min="6682" max="6683" width="10" customWidth="1"/>
    <col min="6684" max="6684" width="11.33203125" bestFit="1" customWidth="1"/>
    <col min="6685" max="6685" width="10" customWidth="1"/>
    <col min="6687" max="6688" width="7.21875" customWidth="1"/>
    <col min="6913" max="6913" width="45.5546875" customWidth="1"/>
    <col min="6914" max="6914" width="6.21875" bestFit="1" customWidth="1"/>
    <col min="6915" max="6915" width="8.6640625" customWidth="1"/>
    <col min="6916" max="6916" width="11.33203125" bestFit="1" customWidth="1"/>
    <col min="6917" max="6917" width="9.5546875" bestFit="1" customWidth="1"/>
    <col min="6918" max="6918" width="9.33203125" bestFit="1" customWidth="1"/>
    <col min="6919" max="6919" width="11.33203125" bestFit="1" customWidth="1"/>
    <col min="6920" max="6920" width="9.5546875" bestFit="1" customWidth="1"/>
    <col min="6921" max="6921" width="10" customWidth="1"/>
    <col min="6922" max="6922" width="11.33203125" bestFit="1" customWidth="1"/>
    <col min="6923" max="6923" width="9.5546875" bestFit="1" customWidth="1"/>
    <col min="6924" max="6924" width="10" customWidth="1"/>
    <col min="6925" max="6925" width="11.33203125" bestFit="1" customWidth="1"/>
    <col min="6926" max="6927" width="10" customWidth="1"/>
    <col min="6928" max="6928" width="11.33203125" bestFit="1" customWidth="1"/>
    <col min="6929" max="6930" width="10" customWidth="1"/>
    <col min="6931" max="6931" width="11.33203125" bestFit="1" customWidth="1"/>
    <col min="6932" max="6933" width="10" customWidth="1"/>
    <col min="6934" max="6934" width="11.33203125" bestFit="1" customWidth="1"/>
    <col min="6935" max="6936" width="10" customWidth="1"/>
    <col min="6937" max="6937" width="11.33203125" bestFit="1" customWidth="1"/>
    <col min="6938" max="6939" width="10" customWidth="1"/>
    <col min="6940" max="6940" width="11.33203125" bestFit="1" customWidth="1"/>
    <col min="6941" max="6941" width="10" customWidth="1"/>
    <col min="6943" max="6944" width="7.21875" customWidth="1"/>
    <col min="7169" max="7169" width="45.5546875" customWidth="1"/>
    <col min="7170" max="7170" width="6.21875" bestFit="1" customWidth="1"/>
    <col min="7171" max="7171" width="8.6640625" customWidth="1"/>
    <col min="7172" max="7172" width="11.33203125" bestFit="1" customWidth="1"/>
    <col min="7173" max="7173" width="9.5546875" bestFit="1" customWidth="1"/>
    <col min="7174" max="7174" width="9.33203125" bestFit="1" customWidth="1"/>
    <col min="7175" max="7175" width="11.33203125" bestFit="1" customWidth="1"/>
    <col min="7176" max="7176" width="9.5546875" bestFit="1" customWidth="1"/>
    <col min="7177" max="7177" width="10" customWidth="1"/>
    <col min="7178" max="7178" width="11.33203125" bestFit="1" customWidth="1"/>
    <col min="7179" max="7179" width="9.5546875" bestFit="1" customWidth="1"/>
    <col min="7180" max="7180" width="10" customWidth="1"/>
    <col min="7181" max="7181" width="11.33203125" bestFit="1" customWidth="1"/>
    <col min="7182" max="7183" width="10" customWidth="1"/>
    <col min="7184" max="7184" width="11.33203125" bestFit="1" customWidth="1"/>
    <col min="7185" max="7186" width="10" customWidth="1"/>
    <col min="7187" max="7187" width="11.33203125" bestFit="1" customWidth="1"/>
    <col min="7188" max="7189" width="10" customWidth="1"/>
    <col min="7190" max="7190" width="11.33203125" bestFit="1" customWidth="1"/>
    <col min="7191" max="7192" width="10" customWidth="1"/>
    <col min="7193" max="7193" width="11.33203125" bestFit="1" customWidth="1"/>
    <col min="7194" max="7195" width="10" customWidth="1"/>
    <col min="7196" max="7196" width="11.33203125" bestFit="1" customWidth="1"/>
    <col min="7197" max="7197" width="10" customWidth="1"/>
    <col min="7199" max="7200" width="7.21875" customWidth="1"/>
    <col min="7425" max="7425" width="45.5546875" customWidth="1"/>
    <col min="7426" max="7426" width="6.21875" bestFit="1" customWidth="1"/>
    <col min="7427" max="7427" width="8.6640625" customWidth="1"/>
    <col min="7428" max="7428" width="11.33203125" bestFit="1" customWidth="1"/>
    <col min="7429" max="7429" width="9.5546875" bestFit="1" customWidth="1"/>
    <col min="7430" max="7430" width="9.33203125" bestFit="1" customWidth="1"/>
    <col min="7431" max="7431" width="11.33203125" bestFit="1" customWidth="1"/>
    <col min="7432" max="7432" width="9.5546875" bestFit="1" customWidth="1"/>
    <col min="7433" max="7433" width="10" customWidth="1"/>
    <col min="7434" max="7434" width="11.33203125" bestFit="1" customWidth="1"/>
    <col min="7435" max="7435" width="9.5546875" bestFit="1" customWidth="1"/>
    <col min="7436" max="7436" width="10" customWidth="1"/>
    <col min="7437" max="7437" width="11.33203125" bestFit="1" customWidth="1"/>
    <col min="7438" max="7439" width="10" customWidth="1"/>
    <col min="7440" max="7440" width="11.33203125" bestFit="1" customWidth="1"/>
    <col min="7441" max="7442" width="10" customWidth="1"/>
    <col min="7443" max="7443" width="11.33203125" bestFit="1" customWidth="1"/>
    <col min="7444" max="7445" width="10" customWidth="1"/>
    <col min="7446" max="7446" width="11.33203125" bestFit="1" customWidth="1"/>
    <col min="7447" max="7448" width="10" customWidth="1"/>
    <col min="7449" max="7449" width="11.33203125" bestFit="1" customWidth="1"/>
    <col min="7450" max="7451" width="10" customWidth="1"/>
    <col min="7452" max="7452" width="11.33203125" bestFit="1" customWidth="1"/>
    <col min="7453" max="7453" width="10" customWidth="1"/>
    <col min="7455" max="7456" width="7.21875" customWidth="1"/>
    <col min="7681" max="7681" width="45.5546875" customWidth="1"/>
    <col min="7682" max="7682" width="6.21875" bestFit="1" customWidth="1"/>
    <col min="7683" max="7683" width="8.6640625" customWidth="1"/>
    <col min="7684" max="7684" width="11.33203125" bestFit="1" customWidth="1"/>
    <col min="7685" max="7685" width="9.5546875" bestFit="1" customWidth="1"/>
    <col min="7686" max="7686" width="9.33203125" bestFit="1" customWidth="1"/>
    <col min="7687" max="7687" width="11.33203125" bestFit="1" customWidth="1"/>
    <col min="7688" max="7688" width="9.5546875" bestFit="1" customWidth="1"/>
    <col min="7689" max="7689" width="10" customWidth="1"/>
    <col min="7690" max="7690" width="11.33203125" bestFit="1" customWidth="1"/>
    <col min="7691" max="7691" width="9.5546875" bestFit="1" customWidth="1"/>
    <col min="7692" max="7692" width="10" customWidth="1"/>
    <col min="7693" max="7693" width="11.33203125" bestFit="1" customWidth="1"/>
    <col min="7694" max="7695" width="10" customWidth="1"/>
    <col min="7696" max="7696" width="11.33203125" bestFit="1" customWidth="1"/>
    <col min="7697" max="7698" width="10" customWidth="1"/>
    <col min="7699" max="7699" width="11.33203125" bestFit="1" customWidth="1"/>
    <col min="7700" max="7701" width="10" customWidth="1"/>
    <col min="7702" max="7702" width="11.33203125" bestFit="1" customWidth="1"/>
    <col min="7703" max="7704" width="10" customWidth="1"/>
    <col min="7705" max="7705" width="11.33203125" bestFit="1" customWidth="1"/>
    <col min="7706" max="7707" width="10" customWidth="1"/>
    <col min="7708" max="7708" width="11.33203125" bestFit="1" customWidth="1"/>
    <col min="7709" max="7709" width="10" customWidth="1"/>
    <col min="7711" max="7712" width="7.21875" customWidth="1"/>
    <col min="7937" max="7937" width="45.5546875" customWidth="1"/>
    <col min="7938" max="7938" width="6.21875" bestFit="1" customWidth="1"/>
    <col min="7939" max="7939" width="8.6640625" customWidth="1"/>
    <col min="7940" max="7940" width="11.33203125" bestFit="1" customWidth="1"/>
    <col min="7941" max="7941" width="9.5546875" bestFit="1" customWidth="1"/>
    <col min="7942" max="7942" width="9.33203125" bestFit="1" customWidth="1"/>
    <col min="7943" max="7943" width="11.33203125" bestFit="1" customWidth="1"/>
    <col min="7944" max="7944" width="9.5546875" bestFit="1" customWidth="1"/>
    <col min="7945" max="7945" width="10" customWidth="1"/>
    <col min="7946" max="7946" width="11.33203125" bestFit="1" customWidth="1"/>
    <col min="7947" max="7947" width="9.5546875" bestFit="1" customWidth="1"/>
    <col min="7948" max="7948" width="10" customWidth="1"/>
    <col min="7949" max="7949" width="11.33203125" bestFit="1" customWidth="1"/>
    <col min="7950" max="7951" width="10" customWidth="1"/>
    <col min="7952" max="7952" width="11.33203125" bestFit="1" customWidth="1"/>
    <col min="7953" max="7954" width="10" customWidth="1"/>
    <col min="7955" max="7955" width="11.33203125" bestFit="1" customWidth="1"/>
    <col min="7956" max="7957" width="10" customWidth="1"/>
    <col min="7958" max="7958" width="11.33203125" bestFit="1" customWidth="1"/>
    <col min="7959" max="7960" width="10" customWidth="1"/>
    <col min="7961" max="7961" width="11.33203125" bestFit="1" customWidth="1"/>
    <col min="7962" max="7963" width="10" customWidth="1"/>
    <col min="7964" max="7964" width="11.33203125" bestFit="1" customWidth="1"/>
    <col min="7965" max="7965" width="10" customWidth="1"/>
    <col min="7967" max="7968" width="7.21875" customWidth="1"/>
    <col min="8193" max="8193" width="45.5546875" customWidth="1"/>
    <col min="8194" max="8194" width="6.21875" bestFit="1" customWidth="1"/>
    <col min="8195" max="8195" width="8.6640625" customWidth="1"/>
    <col min="8196" max="8196" width="11.33203125" bestFit="1" customWidth="1"/>
    <col min="8197" max="8197" width="9.5546875" bestFit="1" customWidth="1"/>
    <col min="8198" max="8198" width="9.33203125" bestFit="1" customWidth="1"/>
    <col min="8199" max="8199" width="11.33203125" bestFit="1" customWidth="1"/>
    <col min="8200" max="8200" width="9.5546875" bestFit="1" customWidth="1"/>
    <col min="8201" max="8201" width="10" customWidth="1"/>
    <col min="8202" max="8202" width="11.33203125" bestFit="1" customWidth="1"/>
    <col min="8203" max="8203" width="9.5546875" bestFit="1" customWidth="1"/>
    <col min="8204" max="8204" width="10" customWidth="1"/>
    <col min="8205" max="8205" width="11.33203125" bestFit="1" customWidth="1"/>
    <col min="8206" max="8207" width="10" customWidth="1"/>
    <col min="8208" max="8208" width="11.33203125" bestFit="1" customWidth="1"/>
    <col min="8209" max="8210" width="10" customWidth="1"/>
    <col min="8211" max="8211" width="11.33203125" bestFit="1" customWidth="1"/>
    <col min="8212" max="8213" width="10" customWidth="1"/>
    <col min="8214" max="8214" width="11.33203125" bestFit="1" customWidth="1"/>
    <col min="8215" max="8216" width="10" customWidth="1"/>
    <col min="8217" max="8217" width="11.33203125" bestFit="1" customWidth="1"/>
    <col min="8218" max="8219" width="10" customWidth="1"/>
    <col min="8220" max="8220" width="11.33203125" bestFit="1" customWidth="1"/>
    <col min="8221" max="8221" width="10" customWidth="1"/>
    <col min="8223" max="8224" width="7.21875" customWidth="1"/>
    <col min="8449" max="8449" width="45.5546875" customWidth="1"/>
    <col min="8450" max="8450" width="6.21875" bestFit="1" customWidth="1"/>
    <col min="8451" max="8451" width="8.6640625" customWidth="1"/>
    <col min="8452" max="8452" width="11.33203125" bestFit="1" customWidth="1"/>
    <col min="8453" max="8453" width="9.5546875" bestFit="1" customWidth="1"/>
    <col min="8454" max="8454" width="9.33203125" bestFit="1" customWidth="1"/>
    <col min="8455" max="8455" width="11.33203125" bestFit="1" customWidth="1"/>
    <col min="8456" max="8456" width="9.5546875" bestFit="1" customWidth="1"/>
    <col min="8457" max="8457" width="10" customWidth="1"/>
    <col min="8458" max="8458" width="11.33203125" bestFit="1" customWidth="1"/>
    <col min="8459" max="8459" width="9.5546875" bestFit="1" customWidth="1"/>
    <col min="8460" max="8460" width="10" customWidth="1"/>
    <col min="8461" max="8461" width="11.33203125" bestFit="1" customWidth="1"/>
    <col min="8462" max="8463" width="10" customWidth="1"/>
    <col min="8464" max="8464" width="11.33203125" bestFit="1" customWidth="1"/>
    <col min="8465" max="8466" width="10" customWidth="1"/>
    <col min="8467" max="8467" width="11.33203125" bestFit="1" customWidth="1"/>
    <col min="8468" max="8469" width="10" customWidth="1"/>
    <col min="8470" max="8470" width="11.33203125" bestFit="1" customWidth="1"/>
    <col min="8471" max="8472" width="10" customWidth="1"/>
    <col min="8473" max="8473" width="11.33203125" bestFit="1" customWidth="1"/>
    <col min="8474" max="8475" width="10" customWidth="1"/>
    <col min="8476" max="8476" width="11.33203125" bestFit="1" customWidth="1"/>
    <col min="8477" max="8477" width="10" customWidth="1"/>
    <col min="8479" max="8480" width="7.21875" customWidth="1"/>
    <col min="8705" max="8705" width="45.5546875" customWidth="1"/>
    <col min="8706" max="8706" width="6.21875" bestFit="1" customWidth="1"/>
    <col min="8707" max="8707" width="8.6640625" customWidth="1"/>
    <col min="8708" max="8708" width="11.33203125" bestFit="1" customWidth="1"/>
    <col min="8709" max="8709" width="9.5546875" bestFit="1" customWidth="1"/>
    <col min="8710" max="8710" width="9.33203125" bestFit="1" customWidth="1"/>
    <col min="8711" max="8711" width="11.33203125" bestFit="1" customWidth="1"/>
    <col min="8712" max="8712" width="9.5546875" bestFit="1" customWidth="1"/>
    <col min="8713" max="8713" width="10" customWidth="1"/>
    <col min="8714" max="8714" width="11.33203125" bestFit="1" customWidth="1"/>
    <col min="8715" max="8715" width="9.5546875" bestFit="1" customWidth="1"/>
    <col min="8716" max="8716" width="10" customWidth="1"/>
    <col min="8717" max="8717" width="11.33203125" bestFit="1" customWidth="1"/>
    <col min="8718" max="8719" width="10" customWidth="1"/>
    <col min="8720" max="8720" width="11.33203125" bestFit="1" customWidth="1"/>
    <col min="8721" max="8722" width="10" customWidth="1"/>
    <col min="8723" max="8723" width="11.33203125" bestFit="1" customWidth="1"/>
    <col min="8724" max="8725" width="10" customWidth="1"/>
    <col min="8726" max="8726" width="11.33203125" bestFit="1" customWidth="1"/>
    <col min="8727" max="8728" width="10" customWidth="1"/>
    <col min="8729" max="8729" width="11.33203125" bestFit="1" customWidth="1"/>
    <col min="8730" max="8731" width="10" customWidth="1"/>
    <col min="8732" max="8732" width="11.33203125" bestFit="1" customWidth="1"/>
    <col min="8733" max="8733" width="10" customWidth="1"/>
    <col min="8735" max="8736" width="7.21875" customWidth="1"/>
    <col min="8961" max="8961" width="45.5546875" customWidth="1"/>
    <col min="8962" max="8962" width="6.21875" bestFit="1" customWidth="1"/>
    <col min="8963" max="8963" width="8.6640625" customWidth="1"/>
    <col min="8964" max="8964" width="11.33203125" bestFit="1" customWidth="1"/>
    <col min="8965" max="8965" width="9.5546875" bestFit="1" customWidth="1"/>
    <col min="8966" max="8966" width="9.33203125" bestFit="1" customWidth="1"/>
    <col min="8967" max="8967" width="11.33203125" bestFit="1" customWidth="1"/>
    <col min="8968" max="8968" width="9.5546875" bestFit="1" customWidth="1"/>
    <col min="8969" max="8969" width="10" customWidth="1"/>
    <col min="8970" max="8970" width="11.33203125" bestFit="1" customWidth="1"/>
    <col min="8971" max="8971" width="9.5546875" bestFit="1" customWidth="1"/>
    <col min="8972" max="8972" width="10" customWidth="1"/>
    <col min="8973" max="8973" width="11.33203125" bestFit="1" customWidth="1"/>
    <col min="8974" max="8975" width="10" customWidth="1"/>
    <col min="8976" max="8976" width="11.33203125" bestFit="1" customWidth="1"/>
    <col min="8977" max="8978" width="10" customWidth="1"/>
    <col min="8979" max="8979" width="11.33203125" bestFit="1" customWidth="1"/>
    <col min="8980" max="8981" width="10" customWidth="1"/>
    <col min="8982" max="8982" width="11.33203125" bestFit="1" customWidth="1"/>
    <col min="8983" max="8984" width="10" customWidth="1"/>
    <col min="8985" max="8985" width="11.33203125" bestFit="1" customWidth="1"/>
    <col min="8986" max="8987" width="10" customWidth="1"/>
    <col min="8988" max="8988" width="11.33203125" bestFit="1" customWidth="1"/>
    <col min="8989" max="8989" width="10" customWidth="1"/>
    <col min="8991" max="8992" width="7.21875" customWidth="1"/>
    <col min="9217" max="9217" width="45.5546875" customWidth="1"/>
    <col min="9218" max="9218" width="6.21875" bestFit="1" customWidth="1"/>
    <col min="9219" max="9219" width="8.6640625" customWidth="1"/>
    <col min="9220" max="9220" width="11.33203125" bestFit="1" customWidth="1"/>
    <col min="9221" max="9221" width="9.5546875" bestFit="1" customWidth="1"/>
    <col min="9222" max="9222" width="9.33203125" bestFit="1" customWidth="1"/>
    <col min="9223" max="9223" width="11.33203125" bestFit="1" customWidth="1"/>
    <col min="9224" max="9224" width="9.5546875" bestFit="1" customWidth="1"/>
    <col min="9225" max="9225" width="10" customWidth="1"/>
    <col min="9226" max="9226" width="11.33203125" bestFit="1" customWidth="1"/>
    <col min="9227" max="9227" width="9.5546875" bestFit="1" customWidth="1"/>
    <col min="9228" max="9228" width="10" customWidth="1"/>
    <col min="9229" max="9229" width="11.33203125" bestFit="1" customWidth="1"/>
    <col min="9230" max="9231" width="10" customWidth="1"/>
    <col min="9232" max="9232" width="11.33203125" bestFit="1" customWidth="1"/>
    <col min="9233" max="9234" width="10" customWidth="1"/>
    <col min="9235" max="9235" width="11.33203125" bestFit="1" customWidth="1"/>
    <col min="9236" max="9237" width="10" customWidth="1"/>
    <col min="9238" max="9238" width="11.33203125" bestFit="1" customWidth="1"/>
    <col min="9239" max="9240" width="10" customWidth="1"/>
    <col min="9241" max="9241" width="11.33203125" bestFit="1" customWidth="1"/>
    <col min="9242" max="9243" width="10" customWidth="1"/>
    <col min="9244" max="9244" width="11.33203125" bestFit="1" customWidth="1"/>
    <col min="9245" max="9245" width="10" customWidth="1"/>
    <col min="9247" max="9248" width="7.21875" customWidth="1"/>
    <col min="9473" max="9473" width="45.5546875" customWidth="1"/>
    <col min="9474" max="9474" width="6.21875" bestFit="1" customWidth="1"/>
    <col min="9475" max="9475" width="8.6640625" customWidth="1"/>
    <col min="9476" max="9476" width="11.33203125" bestFit="1" customWidth="1"/>
    <col min="9477" max="9477" width="9.5546875" bestFit="1" customWidth="1"/>
    <col min="9478" max="9478" width="9.33203125" bestFit="1" customWidth="1"/>
    <col min="9479" max="9479" width="11.33203125" bestFit="1" customWidth="1"/>
    <col min="9480" max="9480" width="9.5546875" bestFit="1" customWidth="1"/>
    <col min="9481" max="9481" width="10" customWidth="1"/>
    <col min="9482" max="9482" width="11.33203125" bestFit="1" customWidth="1"/>
    <col min="9483" max="9483" width="9.5546875" bestFit="1" customWidth="1"/>
    <col min="9484" max="9484" width="10" customWidth="1"/>
    <col min="9485" max="9485" width="11.33203125" bestFit="1" customWidth="1"/>
    <col min="9486" max="9487" width="10" customWidth="1"/>
    <col min="9488" max="9488" width="11.33203125" bestFit="1" customWidth="1"/>
    <col min="9489" max="9490" width="10" customWidth="1"/>
    <col min="9491" max="9491" width="11.33203125" bestFit="1" customWidth="1"/>
    <col min="9492" max="9493" width="10" customWidth="1"/>
    <col min="9494" max="9494" width="11.33203125" bestFit="1" customWidth="1"/>
    <col min="9495" max="9496" width="10" customWidth="1"/>
    <col min="9497" max="9497" width="11.33203125" bestFit="1" customWidth="1"/>
    <col min="9498" max="9499" width="10" customWidth="1"/>
    <col min="9500" max="9500" width="11.33203125" bestFit="1" customWidth="1"/>
    <col min="9501" max="9501" width="10" customWidth="1"/>
    <col min="9503" max="9504" width="7.21875" customWidth="1"/>
    <col min="9729" max="9729" width="45.5546875" customWidth="1"/>
    <col min="9730" max="9730" width="6.21875" bestFit="1" customWidth="1"/>
    <col min="9731" max="9731" width="8.6640625" customWidth="1"/>
    <col min="9732" max="9732" width="11.33203125" bestFit="1" customWidth="1"/>
    <col min="9733" max="9733" width="9.5546875" bestFit="1" customWidth="1"/>
    <col min="9734" max="9734" width="9.33203125" bestFit="1" customWidth="1"/>
    <col min="9735" max="9735" width="11.33203125" bestFit="1" customWidth="1"/>
    <col min="9736" max="9736" width="9.5546875" bestFit="1" customWidth="1"/>
    <col min="9737" max="9737" width="10" customWidth="1"/>
    <col min="9738" max="9738" width="11.33203125" bestFit="1" customWidth="1"/>
    <col min="9739" max="9739" width="9.5546875" bestFit="1" customWidth="1"/>
    <col min="9740" max="9740" width="10" customWidth="1"/>
    <col min="9741" max="9741" width="11.33203125" bestFit="1" customWidth="1"/>
    <col min="9742" max="9743" width="10" customWidth="1"/>
    <col min="9744" max="9744" width="11.33203125" bestFit="1" customWidth="1"/>
    <col min="9745" max="9746" width="10" customWidth="1"/>
    <col min="9747" max="9747" width="11.33203125" bestFit="1" customWidth="1"/>
    <col min="9748" max="9749" width="10" customWidth="1"/>
    <col min="9750" max="9750" width="11.33203125" bestFit="1" customWidth="1"/>
    <col min="9751" max="9752" width="10" customWidth="1"/>
    <col min="9753" max="9753" width="11.33203125" bestFit="1" customWidth="1"/>
    <col min="9754" max="9755" width="10" customWidth="1"/>
    <col min="9756" max="9756" width="11.33203125" bestFit="1" customWidth="1"/>
    <col min="9757" max="9757" width="10" customWidth="1"/>
    <col min="9759" max="9760" width="7.21875" customWidth="1"/>
    <col min="9985" max="9985" width="45.5546875" customWidth="1"/>
    <col min="9986" max="9986" width="6.21875" bestFit="1" customWidth="1"/>
    <col min="9987" max="9987" width="8.6640625" customWidth="1"/>
    <col min="9988" max="9988" width="11.33203125" bestFit="1" customWidth="1"/>
    <col min="9989" max="9989" width="9.5546875" bestFit="1" customWidth="1"/>
    <col min="9990" max="9990" width="9.33203125" bestFit="1" customWidth="1"/>
    <col min="9991" max="9991" width="11.33203125" bestFit="1" customWidth="1"/>
    <col min="9992" max="9992" width="9.5546875" bestFit="1" customWidth="1"/>
    <col min="9993" max="9993" width="10" customWidth="1"/>
    <col min="9994" max="9994" width="11.33203125" bestFit="1" customWidth="1"/>
    <col min="9995" max="9995" width="9.5546875" bestFit="1" customWidth="1"/>
    <col min="9996" max="9996" width="10" customWidth="1"/>
    <col min="9997" max="9997" width="11.33203125" bestFit="1" customWidth="1"/>
    <col min="9998" max="9999" width="10" customWidth="1"/>
    <col min="10000" max="10000" width="11.33203125" bestFit="1" customWidth="1"/>
    <col min="10001" max="10002" width="10" customWidth="1"/>
    <col min="10003" max="10003" width="11.33203125" bestFit="1" customWidth="1"/>
    <col min="10004" max="10005" width="10" customWidth="1"/>
    <col min="10006" max="10006" width="11.33203125" bestFit="1" customWidth="1"/>
    <col min="10007" max="10008" width="10" customWidth="1"/>
    <col min="10009" max="10009" width="11.33203125" bestFit="1" customWidth="1"/>
    <col min="10010" max="10011" width="10" customWidth="1"/>
    <col min="10012" max="10012" width="11.33203125" bestFit="1" customWidth="1"/>
    <col min="10013" max="10013" width="10" customWidth="1"/>
    <col min="10015" max="10016" width="7.21875" customWidth="1"/>
    <col min="10241" max="10241" width="45.5546875" customWidth="1"/>
    <col min="10242" max="10242" width="6.21875" bestFit="1" customWidth="1"/>
    <col min="10243" max="10243" width="8.6640625" customWidth="1"/>
    <col min="10244" max="10244" width="11.33203125" bestFit="1" customWidth="1"/>
    <col min="10245" max="10245" width="9.5546875" bestFit="1" customWidth="1"/>
    <col min="10246" max="10246" width="9.33203125" bestFit="1" customWidth="1"/>
    <col min="10247" max="10247" width="11.33203125" bestFit="1" customWidth="1"/>
    <col min="10248" max="10248" width="9.5546875" bestFit="1" customWidth="1"/>
    <col min="10249" max="10249" width="10" customWidth="1"/>
    <col min="10250" max="10250" width="11.33203125" bestFit="1" customWidth="1"/>
    <col min="10251" max="10251" width="9.5546875" bestFit="1" customWidth="1"/>
    <col min="10252" max="10252" width="10" customWidth="1"/>
    <col min="10253" max="10253" width="11.33203125" bestFit="1" customWidth="1"/>
    <col min="10254" max="10255" width="10" customWidth="1"/>
    <col min="10256" max="10256" width="11.33203125" bestFit="1" customWidth="1"/>
    <col min="10257" max="10258" width="10" customWidth="1"/>
    <col min="10259" max="10259" width="11.33203125" bestFit="1" customWidth="1"/>
    <col min="10260" max="10261" width="10" customWidth="1"/>
    <col min="10262" max="10262" width="11.33203125" bestFit="1" customWidth="1"/>
    <col min="10263" max="10264" width="10" customWidth="1"/>
    <col min="10265" max="10265" width="11.33203125" bestFit="1" customWidth="1"/>
    <col min="10266" max="10267" width="10" customWidth="1"/>
    <col min="10268" max="10268" width="11.33203125" bestFit="1" customWidth="1"/>
    <col min="10269" max="10269" width="10" customWidth="1"/>
    <col min="10271" max="10272" width="7.21875" customWidth="1"/>
    <col min="10497" max="10497" width="45.5546875" customWidth="1"/>
    <col min="10498" max="10498" width="6.21875" bestFit="1" customWidth="1"/>
    <col min="10499" max="10499" width="8.6640625" customWidth="1"/>
    <col min="10500" max="10500" width="11.33203125" bestFit="1" customWidth="1"/>
    <col min="10501" max="10501" width="9.5546875" bestFit="1" customWidth="1"/>
    <col min="10502" max="10502" width="9.33203125" bestFit="1" customWidth="1"/>
    <col min="10503" max="10503" width="11.33203125" bestFit="1" customWidth="1"/>
    <col min="10504" max="10504" width="9.5546875" bestFit="1" customWidth="1"/>
    <col min="10505" max="10505" width="10" customWidth="1"/>
    <col min="10506" max="10506" width="11.33203125" bestFit="1" customWidth="1"/>
    <col min="10507" max="10507" width="9.5546875" bestFit="1" customWidth="1"/>
    <col min="10508" max="10508" width="10" customWidth="1"/>
    <col min="10509" max="10509" width="11.33203125" bestFit="1" customWidth="1"/>
    <col min="10510" max="10511" width="10" customWidth="1"/>
    <col min="10512" max="10512" width="11.33203125" bestFit="1" customWidth="1"/>
    <col min="10513" max="10514" width="10" customWidth="1"/>
    <col min="10515" max="10515" width="11.33203125" bestFit="1" customWidth="1"/>
    <col min="10516" max="10517" width="10" customWidth="1"/>
    <col min="10518" max="10518" width="11.33203125" bestFit="1" customWidth="1"/>
    <col min="10519" max="10520" width="10" customWidth="1"/>
    <col min="10521" max="10521" width="11.33203125" bestFit="1" customWidth="1"/>
    <col min="10522" max="10523" width="10" customWidth="1"/>
    <col min="10524" max="10524" width="11.33203125" bestFit="1" customWidth="1"/>
    <col min="10525" max="10525" width="10" customWidth="1"/>
    <col min="10527" max="10528" width="7.21875" customWidth="1"/>
    <col min="10753" max="10753" width="45.5546875" customWidth="1"/>
    <col min="10754" max="10754" width="6.21875" bestFit="1" customWidth="1"/>
    <col min="10755" max="10755" width="8.6640625" customWidth="1"/>
    <col min="10756" max="10756" width="11.33203125" bestFit="1" customWidth="1"/>
    <col min="10757" max="10757" width="9.5546875" bestFit="1" customWidth="1"/>
    <col min="10758" max="10758" width="9.33203125" bestFit="1" customWidth="1"/>
    <col min="10759" max="10759" width="11.33203125" bestFit="1" customWidth="1"/>
    <col min="10760" max="10760" width="9.5546875" bestFit="1" customWidth="1"/>
    <col min="10761" max="10761" width="10" customWidth="1"/>
    <col min="10762" max="10762" width="11.33203125" bestFit="1" customWidth="1"/>
    <col min="10763" max="10763" width="9.5546875" bestFit="1" customWidth="1"/>
    <col min="10764" max="10764" width="10" customWidth="1"/>
    <col min="10765" max="10765" width="11.33203125" bestFit="1" customWidth="1"/>
    <col min="10766" max="10767" width="10" customWidth="1"/>
    <col min="10768" max="10768" width="11.33203125" bestFit="1" customWidth="1"/>
    <col min="10769" max="10770" width="10" customWidth="1"/>
    <col min="10771" max="10771" width="11.33203125" bestFit="1" customWidth="1"/>
    <col min="10772" max="10773" width="10" customWidth="1"/>
    <col min="10774" max="10774" width="11.33203125" bestFit="1" customWidth="1"/>
    <col min="10775" max="10776" width="10" customWidth="1"/>
    <col min="10777" max="10777" width="11.33203125" bestFit="1" customWidth="1"/>
    <col min="10778" max="10779" width="10" customWidth="1"/>
    <col min="10780" max="10780" width="11.33203125" bestFit="1" customWidth="1"/>
    <col min="10781" max="10781" width="10" customWidth="1"/>
    <col min="10783" max="10784" width="7.21875" customWidth="1"/>
    <col min="11009" max="11009" width="45.5546875" customWidth="1"/>
    <col min="11010" max="11010" width="6.21875" bestFit="1" customWidth="1"/>
    <col min="11011" max="11011" width="8.6640625" customWidth="1"/>
    <col min="11012" max="11012" width="11.33203125" bestFit="1" customWidth="1"/>
    <col min="11013" max="11013" width="9.5546875" bestFit="1" customWidth="1"/>
    <col min="11014" max="11014" width="9.33203125" bestFit="1" customWidth="1"/>
    <col min="11015" max="11015" width="11.33203125" bestFit="1" customWidth="1"/>
    <col min="11016" max="11016" width="9.5546875" bestFit="1" customWidth="1"/>
    <col min="11017" max="11017" width="10" customWidth="1"/>
    <col min="11018" max="11018" width="11.33203125" bestFit="1" customWidth="1"/>
    <col min="11019" max="11019" width="9.5546875" bestFit="1" customWidth="1"/>
    <col min="11020" max="11020" width="10" customWidth="1"/>
    <col min="11021" max="11021" width="11.33203125" bestFit="1" customWidth="1"/>
    <col min="11022" max="11023" width="10" customWidth="1"/>
    <col min="11024" max="11024" width="11.33203125" bestFit="1" customWidth="1"/>
    <col min="11025" max="11026" width="10" customWidth="1"/>
    <col min="11027" max="11027" width="11.33203125" bestFit="1" customWidth="1"/>
    <col min="11028" max="11029" width="10" customWidth="1"/>
    <col min="11030" max="11030" width="11.33203125" bestFit="1" customWidth="1"/>
    <col min="11031" max="11032" width="10" customWidth="1"/>
    <col min="11033" max="11033" width="11.33203125" bestFit="1" customWidth="1"/>
    <col min="11034" max="11035" width="10" customWidth="1"/>
    <col min="11036" max="11036" width="11.33203125" bestFit="1" customWidth="1"/>
    <col min="11037" max="11037" width="10" customWidth="1"/>
    <col min="11039" max="11040" width="7.21875" customWidth="1"/>
    <col min="11265" max="11265" width="45.5546875" customWidth="1"/>
    <col min="11266" max="11266" width="6.21875" bestFit="1" customWidth="1"/>
    <col min="11267" max="11267" width="8.6640625" customWidth="1"/>
    <col min="11268" max="11268" width="11.33203125" bestFit="1" customWidth="1"/>
    <col min="11269" max="11269" width="9.5546875" bestFit="1" customWidth="1"/>
    <col min="11270" max="11270" width="9.33203125" bestFit="1" customWidth="1"/>
    <col min="11271" max="11271" width="11.33203125" bestFit="1" customWidth="1"/>
    <col min="11272" max="11272" width="9.5546875" bestFit="1" customWidth="1"/>
    <col min="11273" max="11273" width="10" customWidth="1"/>
    <col min="11274" max="11274" width="11.33203125" bestFit="1" customWidth="1"/>
    <col min="11275" max="11275" width="9.5546875" bestFit="1" customWidth="1"/>
    <col min="11276" max="11276" width="10" customWidth="1"/>
    <col min="11277" max="11277" width="11.33203125" bestFit="1" customWidth="1"/>
    <col min="11278" max="11279" width="10" customWidth="1"/>
    <col min="11280" max="11280" width="11.33203125" bestFit="1" customWidth="1"/>
    <col min="11281" max="11282" width="10" customWidth="1"/>
    <col min="11283" max="11283" width="11.33203125" bestFit="1" customWidth="1"/>
    <col min="11284" max="11285" width="10" customWidth="1"/>
    <col min="11286" max="11286" width="11.33203125" bestFit="1" customWidth="1"/>
    <col min="11287" max="11288" width="10" customWidth="1"/>
    <col min="11289" max="11289" width="11.33203125" bestFit="1" customWidth="1"/>
    <col min="11290" max="11291" width="10" customWidth="1"/>
    <col min="11292" max="11292" width="11.33203125" bestFit="1" customWidth="1"/>
    <col min="11293" max="11293" width="10" customWidth="1"/>
    <col min="11295" max="11296" width="7.21875" customWidth="1"/>
    <col min="11521" max="11521" width="45.5546875" customWidth="1"/>
    <col min="11522" max="11522" width="6.21875" bestFit="1" customWidth="1"/>
    <col min="11523" max="11523" width="8.6640625" customWidth="1"/>
    <col min="11524" max="11524" width="11.33203125" bestFit="1" customWidth="1"/>
    <col min="11525" max="11525" width="9.5546875" bestFit="1" customWidth="1"/>
    <col min="11526" max="11526" width="9.33203125" bestFit="1" customWidth="1"/>
    <col min="11527" max="11527" width="11.33203125" bestFit="1" customWidth="1"/>
    <col min="11528" max="11528" width="9.5546875" bestFit="1" customWidth="1"/>
    <col min="11529" max="11529" width="10" customWidth="1"/>
    <col min="11530" max="11530" width="11.33203125" bestFit="1" customWidth="1"/>
    <col min="11531" max="11531" width="9.5546875" bestFit="1" customWidth="1"/>
    <col min="11532" max="11532" width="10" customWidth="1"/>
    <col min="11533" max="11533" width="11.33203125" bestFit="1" customWidth="1"/>
    <col min="11534" max="11535" width="10" customWidth="1"/>
    <col min="11536" max="11536" width="11.33203125" bestFit="1" customWidth="1"/>
    <col min="11537" max="11538" width="10" customWidth="1"/>
    <col min="11539" max="11539" width="11.33203125" bestFit="1" customWidth="1"/>
    <col min="11540" max="11541" width="10" customWidth="1"/>
    <col min="11542" max="11542" width="11.33203125" bestFit="1" customWidth="1"/>
    <col min="11543" max="11544" width="10" customWidth="1"/>
    <col min="11545" max="11545" width="11.33203125" bestFit="1" customWidth="1"/>
    <col min="11546" max="11547" width="10" customWidth="1"/>
    <col min="11548" max="11548" width="11.33203125" bestFit="1" customWidth="1"/>
    <col min="11549" max="11549" width="10" customWidth="1"/>
    <col min="11551" max="11552" width="7.21875" customWidth="1"/>
    <col min="11777" max="11777" width="45.5546875" customWidth="1"/>
    <col min="11778" max="11778" width="6.21875" bestFit="1" customWidth="1"/>
    <col min="11779" max="11779" width="8.6640625" customWidth="1"/>
    <col min="11780" max="11780" width="11.33203125" bestFit="1" customWidth="1"/>
    <col min="11781" max="11781" width="9.5546875" bestFit="1" customWidth="1"/>
    <col min="11782" max="11782" width="9.33203125" bestFit="1" customWidth="1"/>
    <col min="11783" max="11783" width="11.33203125" bestFit="1" customWidth="1"/>
    <col min="11784" max="11784" width="9.5546875" bestFit="1" customWidth="1"/>
    <col min="11785" max="11785" width="10" customWidth="1"/>
    <col min="11786" max="11786" width="11.33203125" bestFit="1" customWidth="1"/>
    <col min="11787" max="11787" width="9.5546875" bestFit="1" customWidth="1"/>
    <col min="11788" max="11788" width="10" customWidth="1"/>
    <col min="11789" max="11789" width="11.33203125" bestFit="1" customWidth="1"/>
    <col min="11790" max="11791" width="10" customWidth="1"/>
    <col min="11792" max="11792" width="11.33203125" bestFit="1" customWidth="1"/>
    <col min="11793" max="11794" width="10" customWidth="1"/>
    <col min="11795" max="11795" width="11.33203125" bestFit="1" customWidth="1"/>
    <col min="11796" max="11797" width="10" customWidth="1"/>
    <col min="11798" max="11798" width="11.33203125" bestFit="1" customWidth="1"/>
    <col min="11799" max="11800" width="10" customWidth="1"/>
    <col min="11801" max="11801" width="11.33203125" bestFit="1" customWidth="1"/>
    <col min="11802" max="11803" width="10" customWidth="1"/>
    <col min="11804" max="11804" width="11.33203125" bestFit="1" customWidth="1"/>
    <col min="11805" max="11805" width="10" customWidth="1"/>
    <col min="11807" max="11808" width="7.21875" customWidth="1"/>
    <col min="12033" max="12033" width="45.5546875" customWidth="1"/>
    <col min="12034" max="12034" width="6.21875" bestFit="1" customWidth="1"/>
    <col min="12035" max="12035" width="8.6640625" customWidth="1"/>
    <col min="12036" max="12036" width="11.33203125" bestFit="1" customWidth="1"/>
    <col min="12037" max="12037" width="9.5546875" bestFit="1" customWidth="1"/>
    <col min="12038" max="12038" width="9.33203125" bestFit="1" customWidth="1"/>
    <col min="12039" max="12039" width="11.33203125" bestFit="1" customWidth="1"/>
    <col min="12040" max="12040" width="9.5546875" bestFit="1" customWidth="1"/>
    <col min="12041" max="12041" width="10" customWidth="1"/>
    <col min="12042" max="12042" width="11.33203125" bestFit="1" customWidth="1"/>
    <col min="12043" max="12043" width="9.5546875" bestFit="1" customWidth="1"/>
    <col min="12044" max="12044" width="10" customWidth="1"/>
    <col min="12045" max="12045" width="11.33203125" bestFit="1" customWidth="1"/>
    <col min="12046" max="12047" width="10" customWidth="1"/>
    <col min="12048" max="12048" width="11.33203125" bestFit="1" customWidth="1"/>
    <col min="12049" max="12050" width="10" customWidth="1"/>
    <col min="12051" max="12051" width="11.33203125" bestFit="1" customWidth="1"/>
    <col min="12052" max="12053" width="10" customWidth="1"/>
    <col min="12054" max="12054" width="11.33203125" bestFit="1" customWidth="1"/>
    <col min="12055" max="12056" width="10" customWidth="1"/>
    <col min="12057" max="12057" width="11.33203125" bestFit="1" customWidth="1"/>
    <col min="12058" max="12059" width="10" customWidth="1"/>
    <col min="12060" max="12060" width="11.33203125" bestFit="1" customWidth="1"/>
    <col min="12061" max="12061" width="10" customWidth="1"/>
    <col min="12063" max="12064" width="7.21875" customWidth="1"/>
    <col min="12289" max="12289" width="45.5546875" customWidth="1"/>
    <col min="12290" max="12290" width="6.21875" bestFit="1" customWidth="1"/>
    <col min="12291" max="12291" width="8.6640625" customWidth="1"/>
    <col min="12292" max="12292" width="11.33203125" bestFit="1" customWidth="1"/>
    <col min="12293" max="12293" width="9.5546875" bestFit="1" customWidth="1"/>
    <col min="12294" max="12294" width="9.33203125" bestFit="1" customWidth="1"/>
    <col min="12295" max="12295" width="11.33203125" bestFit="1" customWidth="1"/>
    <col min="12296" max="12296" width="9.5546875" bestFit="1" customWidth="1"/>
    <col min="12297" max="12297" width="10" customWidth="1"/>
    <col min="12298" max="12298" width="11.33203125" bestFit="1" customWidth="1"/>
    <col min="12299" max="12299" width="9.5546875" bestFit="1" customWidth="1"/>
    <col min="12300" max="12300" width="10" customWidth="1"/>
    <col min="12301" max="12301" width="11.33203125" bestFit="1" customWidth="1"/>
    <col min="12302" max="12303" width="10" customWidth="1"/>
    <col min="12304" max="12304" width="11.33203125" bestFit="1" customWidth="1"/>
    <col min="12305" max="12306" width="10" customWidth="1"/>
    <col min="12307" max="12307" width="11.33203125" bestFit="1" customWidth="1"/>
    <col min="12308" max="12309" width="10" customWidth="1"/>
    <col min="12310" max="12310" width="11.33203125" bestFit="1" customWidth="1"/>
    <col min="12311" max="12312" width="10" customWidth="1"/>
    <col min="12313" max="12313" width="11.33203125" bestFit="1" customWidth="1"/>
    <col min="12314" max="12315" width="10" customWidth="1"/>
    <col min="12316" max="12316" width="11.33203125" bestFit="1" customWidth="1"/>
    <col min="12317" max="12317" width="10" customWidth="1"/>
    <col min="12319" max="12320" width="7.21875" customWidth="1"/>
    <col min="12545" max="12545" width="45.5546875" customWidth="1"/>
    <col min="12546" max="12546" width="6.21875" bestFit="1" customWidth="1"/>
    <col min="12547" max="12547" width="8.6640625" customWidth="1"/>
    <col min="12548" max="12548" width="11.33203125" bestFit="1" customWidth="1"/>
    <col min="12549" max="12549" width="9.5546875" bestFit="1" customWidth="1"/>
    <col min="12550" max="12550" width="9.33203125" bestFit="1" customWidth="1"/>
    <col min="12551" max="12551" width="11.33203125" bestFit="1" customWidth="1"/>
    <col min="12552" max="12552" width="9.5546875" bestFit="1" customWidth="1"/>
    <col min="12553" max="12553" width="10" customWidth="1"/>
    <col min="12554" max="12554" width="11.33203125" bestFit="1" customWidth="1"/>
    <col min="12555" max="12555" width="9.5546875" bestFit="1" customWidth="1"/>
    <col min="12556" max="12556" width="10" customWidth="1"/>
    <col min="12557" max="12557" width="11.33203125" bestFit="1" customWidth="1"/>
    <col min="12558" max="12559" width="10" customWidth="1"/>
    <col min="12560" max="12560" width="11.33203125" bestFit="1" customWidth="1"/>
    <col min="12561" max="12562" width="10" customWidth="1"/>
    <col min="12563" max="12563" width="11.33203125" bestFit="1" customWidth="1"/>
    <col min="12564" max="12565" width="10" customWidth="1"/>
    <col min="12566" max="12566" width="11.33203125" bestFit="1" customWidth="1"/>
    <col min="12567" max="12568" width="10" customWidth="1"/>
    <col min="12569" max="12569" width="11.33203125" bestFit="1" customWidth="1"/>
    <col min="12570" max="12571" width="10" customWidth="1"/>
    <col min="12572" max="12572" width="11.33203125" bestFit="1" customWidth="1"/>
    <col min="12573" max="12573" width="10" customWidth="1"/>
    <col min="12575" max="12576" width="7.21875" customWidth="1"/>
    <col min="12801" max="12801" width="45.5546875" customWidth="1"/>
    <col min="12802" max="12802" width="6.21875" bestFit="1" customWidth="1"/>
    <col min="12803" max="12803" width="8.6640625" customWidth="1"/>
    <col min="12804" max="12804" width="11.33203125" bestFit="1" customWidth="1"/>
    <col min="12805" max="12805" width="9.5546875" bestFit="1" customWidth="1"/>
    <col min="12806" max="12806" width="9.33203125" bestFit="1" customWidth="1"/>
    <col min="12807" max="12807" width="11.33203125" bestFit="1" customWidth="1"/>
    <col min="12808" max="12808" width="9.5546875" bestFit="1" customWidth="1"/>
    <col min="12809" max="12809" width="10" customWidth="1"/>
    <col min="12810" max="12810" width="11.33203125" bestFit="1" customWidth="1"/>
    <col min="12811" max="12811" width="9.5546875" bestFit="1" customWidth="1"/>
    <col min="12812" max="12812" width="10" customWidth="1"/>
    <col min="12813" max="12813" width="11.33203125" bestFit="1" customWidth="1"/>
    <col min="12814" max="12815" width="10" customWidth="1"/>
    <col min="12816" max="12816" width="11.33203125" bestFit="1" customWidth="1"/>
    <col min="12817" max="12818" width="10" customWidth="1"/>
    <col min="12819" max="12819" width="11.33203125" bestFit="1" customWidth="1"/>
    <col min="12820" max="12821" width="10" customWidth="1"/>
    <col min="12822" max="12822" width="11.33203125" bestFit="1" customWidth="1"/>
    <col min="12823" max="12824" width="10" customWidth="1"/>
    <col min="12825" max="12825" width="11.33203125" bestFit="1" customWidth="1"/>
    <col min="12826" max="12827" width="10" customWidth="1"/>
    <col min="12828" max="12828" width="11.33203125" bestFit="1" customWidth="1"/>
    <col min="12829" max="12829" width="10" customWidth="1"/>
    <col min="12831" max="12832" width="7.21875" customWidth="1"/>
    <col min="13057" max="13057" width="45.5546875" customWidth="1"/>
    <col min="13058" max="13058" width="6.21875" bestFit="1" customWidth="1"/>
    <col min="13059" max="13059" width="8.6640625" customWidth="1"/>
    <col min="13060" max="13060" width="11.33203125" bestFit="1" customWidth="1"/>
    <col min="13061" max="13061" width="9.5546875" bestFit="1" customWidth="1"/>
    <col min="13062" max="13062" width="9.33203125" bestFit="1" customWidth="1"/>
    <col min="13063" max="13063" width="11.33203125" bestFit="1" customWidth="1"/>
    <col min="13064" max="13064" width="9.5546875" bestFit="1" customWidth="1"/>
    <col min="13065" max="13065" width="10" customWidth="1"/>
    <col min="13066" max="13066" width="11.33203125" bestFit="1" customWidth="1"/>
    <col min="13067" max="13067" width="9.5546875" bestFit="1" customWidth="1"/>
    <col min="13068" max="13068" width="10" customWidth="1"/>
    <col min="13069" max="13069" width="11.33203125" bestFit="1" customWidth="1"/>
    <col min="13070" max="13071" width="10" customWidth="1"/>
    <col min="13072" max="13072" width="11.33203125" bestFit="1" customWidth="1"/>
    <col min="13073" max="13074" width="10" customWidth="1"/>
    <col min="13075" max="13075" width="11.33203125" bestFit="1" customWidth="1"/>
    <col min="13076" max="13077" width="10" customWidth="1"/>
    <col min="13078" max="13078" width="11.33203125" bestFit="1" customWidth="1"/>
    <col min="13079" max="13080" width="10" customWidth="1"/>
    <col min="13081" max="13081" width="11.33203125" bestFit="1" customWidth="1"/>
    <col min="13082" max="13083" width="10" customWidth="1"/>
    <col min="13084" max="13084" width="11.33203125" bestFit="1" customWidth="1"/>
    <col min="13085" max="13085" width="10" customWidth="1"/>
    <col min="13087" max="13088" width="7.21875" customWidth="1"/>
    <col min="13313" max="13313" width="45.5546875" customWidth="1"/>
    <col min="13314" max="13314" width="6.21875" bestFit="1" customWidth="1"/>
    <col min="13315" max="13315" width="8.6640625" customWidth="1"/>
    <col min="13316" max="13316" width="11.33203125" bestFit="1" customWidth="1"/>
    <col min="13317" max="13317" width="9.5546875" bestFit="1" customWidth="1"/>
    <col min="13318" max="13318" width="9.33203125" bestFit="1" customWidth="1"/>
    <col min="13319" max="13319" width="11.33203125" bestFit="1" customWidth="1"/>
    <col min="13320" max="13320" width="9.5546875" bestFit="1" customWidth="1"/>
    <col min="13321" max="13321" width="10" customWidth="1"/>
    <col min="13322" max="13322" width="11.33203125" bestFit="1" customWidth="1"/>
    <col min="13323" max="13323" width="9.5546875" bestFit="1" customWidth="1"/>
    <col min="13324" max="13324" width="10" customWidth="1"/>
    <col min="13325" max="13325" width="11.33203125" bestFit="1" customWidth="1"/>
    <col min="13326" max="13327" width="10" customWidth="1"/>
    <col min="13328" max="13328" width="11.33203125" bestFit="1" customWidth="1"/>
    <col min="13329" max="13330" width="10" customWidth="1"/>
    <col min="13331" max="13331" width="11.33203125" bestFit="1" customWidth="1"/>
    <col min="13332" max="13333" width="10" customWidth="1"/>
    <col min="13334" max="13334" width="11.33203125" bestFit="1" customWidth="1"/>
    <col min="13335" max="13336" width="10" customWidth="1"/>
    <col min="13337" max="13337" width="11.33203125" bestFit="1" customWidth="1"/>
    <col min="13338" max="13339" width="10" customWidth="1"/>
    <col min="13340" max="13340" width="11.33203125" bestFit="1" customWidth="1"/>
    <col min="13341" max="13341" width="10" customWidth="1"/>
    <col min="13343" max="13344" width="7.21875" customWidth="1"/>
    <col min="13569" max="13569" width="45.5546875" customWidth="1"/>
    <col min="13570" max="13570" width="6.21875" bestFit="1" customWidth="1"/>
    <col min="13571" max="13571" width="8.6640625" customWidth="1"/>
    <col min="13572" max="13572" width="11.33203125" bestFit="1" customWidth="1"/>
    <col min="13573" max="13573" width="9.5546875" bestFit="1" customWidth="1"/>
    <col min="13574" max="13574" width="9.33203125" bestFit="1" customWidth="1"/>
    <col min="13575" max="13575" width="11.33203125" bestFit="1" customWidth="1"/>
    <col min="13576" max="13576" width="9.5546875" bestFit="1" customWidth="1"/>
    <col min="13577" max="13577" width="10" customWidth="1"/>
    <col min="13578" max="13578" width="11.33203125" bestFit="1" customWidth="1"/>
    <col min="13579" max="13579" width="9.5546875" bestFit="1" customWidth="1"/>
    <col min="13580" max="13580" width="10" customWidth="1"/>
    <col min="13581" max="13581" width="11.33203125" bestFit="1" customWidth="1"/>
    <col min="13582" max="13583" width="10" customWidth="1"/>
    <col min="13584" max="13584" width="11.33203125" bestFit="1" customWidth="1"/>
    <col min="13585" max="13586" width="10" customWidth="1"/>
    <col min="13587" max="13587" width="11.33203125" bestFit="1" customWidth="1"/>
    <col min="13588" max="13589" width="10" customWidth="1"/>
    <col min="13590" max="13590" width="11.33203125" bestFit="1" customWidth="1"/>
    <col min="13591" max="13592" width="10" customWidth="1"/>
    <col min="13593" max="13593" width="11.33203125" bestFit="1" customWidth="1"/>
    <col min="13594" max="13595" width="10" customWidth="1"/>
    <col min="13596" max="13596" width="11.33203125" bestFit="1" customWidth="1"/>
    <col min="13597" max="13597" width="10" customWidth="1"/>
    <col min="13599" max="13600" width="7.21875" customWidth="1"/>
    <col min="13825" max="13825" width="45.5546875" customWidth="1"/>
    <col min="13826" max="13826" width="6.21875" bestFit="1" customWidth="1"/>
    <col min="13827" max="13827" width="8.6640625" customWidth="1"/>
    <col min="13828" max="13828" width="11.33203125" bestFit="1" customWidth="1"/>
    <col min="13829" max="13829" width="9.5546875" bestFit="1" customWidth="1"/>
    <col min="13830" max="13830" width="9.33203125" bestFit="1" customWidth="1"/>
    <col min="13831" max="13831" width="11.33203125" bestFit="1" customWidth="1"/>
    <col min="13832" max="13832" width="9.5546875" bestFit="1" customWidth="1"/>
    <col min="13833" max="13833" width="10" customWidth="1"/>
    <col min="13834" max="13834" width="11.33203125" bestFit="1" customWidth="1"/>
    <col min="13835" max="13835" width="9.5546875" bestFit="1" customWidth="1"/>
    <col min="13836" max="13836" width="10" customWidth="1"/>
    <col min="13837" max="13837" width="11.33203125" bestFit="1" customWidth="1"/>
    <col min="13838" max="13839" width="10" customWidth="1"/>
    <col min="13840" max="13840" width="11.33203125" bestFit="1" customWidth="1"/>
    <col min="13841" max="13842" width="10" customWidth="1"/>
    <col min="13843" max="13843" width="11.33203125" bestFit="1" customWidth="1"/>
    <col min="13844" max="13845" width="10" customWidth="1"/>
    <col min="13846" max="13846" width="11.33203125" bestFit="1" customWidth="1"/>
    <col min="13847" max="13848" width="10" customWidth="1"/>
    <col min="13849" max="13849" width="11.33203125" bestFit="1" customWidth="1"/>
    <col min="13850" max="13851" width="10" customWidth="1"/>
    <col min="13852" max="13852" width="11.33203125" bestFit="1" customWidth="1"/>
    <col min="13853" max="13853" width="10" customWidth="1"/>
    <col min="13855" max="13856" width="7.21875" customWidth="1"/>
    <col min="14081" max="14081" width="45.5546875" customWidth="1"/>
    <col min="14082" max="14082" width="6.21875" bestFit="1" customWidth="1"/>
    <col min="14083" max="14083" width="8.6640625" customWidth="1"/>
    <col min="14084" max="14084" width="11.33203125" bestFit="1" customWidth="1"/>
    <col min="14085" max="14085" width="9.5546875" bestFit="1" customWidth="1"/>
    <col min="14086" max="14086" width="9.33203125" bestFit="1" customWidth="1"/>
    <col min="14087" max="14087" width="11.33203125" bestFit="1" customWidth="1"/>
    <col min="14088" max="14088" width="9.5546875" bestFit="1" customWidth="1"/>
    <col min="14089" max="14089" width="10" customWidth="1"/>
    <col min="14090" max="14090" width="11.33203125" bestFit="1" customWidth="1"/>
    <col min="14091" max="14091" width="9.5546875" bestFit="1" customWidth="1"/>
    <col min="14092" max="14092" width="10" customWidth="1"/>
    <col min="14093" max="14093" width="11.33203125" bestFit="1" customWidth="1"/>
    <col min="14094" max="14095" width="10" customWidth="1"/>
    <col min="14096" max="14096" width="11.33203125" bestFit="1" customWidth="1"/>
    <col min="14097" max="14098" width="10" customWidth="1"/>
    <col min="14099" max="14099" width="11.33203125" bestFit="1" customWidth="1"/>
    <col min="14100" max="14101" width="10" customWidth="1"/>
    <col min="14102" max="14102" width="11.33203125" bestFit="1" customWidth="1"/>
    <col min="14103" max="14104" width="10" customWidth="1"/>
    <col min="14105" max="14105" width="11.33203125" bestFit="1" customWidth="1"/>
    <col min="14106" max="14107" width="10" customWidth="1"/>
    <col min="14108" max="14108" width="11.33203125" bestFit="1" customWidth="1"/>
    <col min="14109" max="14109" width="10" customWidth="1"/>
    <col min="14111" max="14112" width="7.21875" customWidth="1"/>
    <col min="14337" max="14337" width="45.5546875" customWidth="1"/>
    <col min="14338" max="14338" width="6.21875" bestFit="1" customWidth="1"/>
    <col min="14339" max="14339" width="8.6640625" customWidth="1"/>
    <col min="14340" max="14340" width="11.33203125" bestFit="1" customWidth="1"/>
    <col min="14341" max="14341" width="9.5546875" bestFit="1" customWidth="1"/>
    <col min="14342" max="14342" width="9.33203125" bestFit="1" customWidth="1"/>
    <col min="14343" max="14343" width="11.33203125" bestFit="1" customWidth="1"/>
    <col min="14344" max="14344" width="9.5546875" bestFit="1" customWidth="1"/>
    <col min="14345" max="14345" width="10" customWidth="1"/>
    <col min="14346" max="14346" width="11.33203125" bestFit="1" customWidth="1"/>
    <col min="14347" max="14347" width="9.5546875" bestFit="1" customWidth="1"/>
    <col min="14348" max="14348" width="10" customWidth="1"/>
    <col min="14349" max="14349" width="11.33203125" bestFit="1" customWidth="1"/>
    <col min="14350" max="14351" width="10" customWidth="1"/>
    <col min="14352" max="14352" width="11.33203125" bestFit="1" customWidth="1"/>
    <col min="14353" max="14354" width="10" customWidth="1"/>
    <col min="14355" max="14355" width="11.33203125" bestFit="1" customWidth="1"/>
    <col min="14356" max="14357" width="10" customWidth="1"/>
    <col min="14358" max="14358" width="11.33203125" bestFit="1" customWidth="1"/>
    <col min="14359" max="14360" width="10" customWidth="1"/>
    <col min="14361" max="14361" width="11.33203125" bestFit="1" customWidth="1"/>
    <col min="14362" max="14363" width="10" customWidth="1"/>
    <col min="14364" max="14364" width="11.33203125" bestFit="1" customWidth="1"/>
    <col min="14365" max="14365" width="10" customWidth="1"/>
    <col min="14367" max="14368" width="7.21875" customWidth="1"/>
    <col min="14593" max="14593" width="45.5546875" customWidth="1"/>
    <col min="14594" max="14594" width="6.21875" bestFit="1" customWidth="1"/>
    <col min="14595" max="14595" width="8.6640625" customWidth="1"/>
    <col min="14596" max="14596" width="11.33203125" bestFit="1" customWidth="1"/>
    <col min="14597" max="14597" width="9.5546875" bestFit="1" customWidth="1"/>
    <col min="14598" max="14598" width="9.33203125" bestFit="1" customWidth="1"/>
    <col min="14599" max="14599" width="11.33203125" bestFit="1" customWidth="1"/>
    <col min="14600" max="14600" width="9.5546875" bestFit="1" customWidth="1"/>
    <col min="14601" max="14601" width="10" customWidth="1"/>
    <col min="14602" max="14602" width="11.33203125" bestFit="1" customWidth="1"/>
    <col min="14603" max="14603" width="9.5546875" bestFit="1" customWidth="1"/>
    <col min="14604" max="14604" width="10" customWidth="1"/>
    <col min="14605" max="14605" width="11.33203125" bestFit="1" customWidth="1"/>
    <col min="14606" max="14607" width="10" customWidth="1"/>
    <col min="14608" max="14608" width="11.33203125" bestFit="1" customWidth="1"/>
    <col min="14609" max="14610" width="10" customWidth="1"/>
    <col min="14611" max="14611" width="11.33203125" bestFit="1" customWidth="1"/>
    <col min="14612" max="14613" width="10" customWidth="1"/>
    <col min="14614" max="14614" width="11.33203125" bestFit="1" customWidth="1"/>
    <col min="14615" max="14616" width="10" customWidth="1"/>
    <col min="14617" max="14617" width="11.33203125" bestFit="1" customWidth="1"/>
    <col min="14618" max="14619" width="10" customWidth="1"/>
    <col min="14620" max="14620" width="11.33203125" bestFit="1" customWidth="1"/>
    <col min="14621" max="14621" width="10" customWidth="1"/>
    <col min="14623" max="14624" width="7.21875" customWidth="1"/>
    <col min="14849" max="14849" width="45.5546875" customWidth="1"/>
    <col min="14850" max="14850" width="6.21875" bestFit="1" customWidth="1"/>
    <col min="14851" max="14851" width="8.6640625" customWidth="1"/>
    <col min="14852" max="14852" width="11.33203125" bestFit="1" customWidth="1"/>
    <col min="14853" max="14853" width="9.5546875" bestFit="1" customWidth="1"/>
    <col min="14854" max="14854" width="9.33203125" bestFit="1" customWidth="1"/>
    <col min="14855" max="14855" width="11.33203125" bestFit="1" customWidth="1"/>
    <col min="14856" max="14856" width="9.5546875" bestFit="1" customWidth="1"/>
    <col min="14857" max="14857" width="10" customWidth="1"/>
    <col min="14858" max="14858" width="11.33203125" bestFit="1" customWidth="1"/>
    <col min="14859" max="14859" width="9.5546875" bestFit="1" customWidth="1"/>
    <col min="14860" max="14860" width="10" customWidth="1"/>
    <col min="14861" max="14861" width="11.33203125" bestFit="1" customWidth="1"/>
    <col min="14862" max="14863" width="10" customWidth="1"/>
    <col min="14864" max="14864" width="11.33203125" bestFit="1" customWidth="1"/>
    <col min="14865" max="14866" width="10" customWidth="1"/>
    <col min="14867" max="14867" width="11.33203125" bestFit="1" customWidth="1"/>
    <col min="14868" max="14869" width="10" customWidth="1"/>
    <col min="14870" max="14870" width="11.33203125" bestFit="1" customWidth="1"/>
    <col min="14871" max="14872" width="10" customWidth="1"/>
    <col min="14873" max="14873" width="11.33203125" bestFit="1" customWidth="1"/>
    <col min="14874" max="14875" width="10" customWidth="1"/>
    <col min="14876" max="14876" width="11.33203125" bestFit="1" customWidth="1"/>
    <col min="14877" max="14877" width="10" customWidth="1"/>
    <col min="14879" max="14880" width="7.21875" customWidth="1"/>
    <col min="15105" max="15105" width="45.5546875" customWidth="1"/>
    <col min="15106" max="15106" width="6.21875" bestFit="1" customWidth="1"/>
    <col min="15107" max="15107" width="8.6640625" customWidth="1"/>
    <col min="15108" max="15108" width="11.33203125" bestFit="1" customWidth="1"/>
    <col min="15109" max="15109" width="9.5546875" bestFit="1" customWidth="1"/>
    <col min="15110" max="15110" width="9.33203125" bestFit="1" customWidth="1"/>
    <col min="15111" max="15111" width="11.33203125" bestFit="1" customWidth="1"/>
    <col min="15112" max="15112" width="9.5546875" bestFit="1" customWidth="1"/>
    <col min="15113" max="15113" width="10" customWidth="1"/>
    <col min="15114" max="15114" width="11.33203125" bestFit="1" customWidth="1"/>
    <col min="15115" max="15115" width="9.5546875" bestFit="1" customWidth="1"/>
    <col min="15116" max="15116" width="10" customWidth="1"/>
    <col min="15117" max="15117" width="11.33203125" bestFit="1" customWidth="1"/>
    <col min="15118" max="15119" width="10" customWidth="1"/>
    <col min="15120" max="15120" width="11.33203125" bestFit="1" customWidth="1"/>
    <col min="15121" max="15122" width="10" customWidth="1"/>
    <col min="15123" max="15123" width="11.33203125" bestFit="1" customWidth="1"/>
    <col min="15124" max="15125" width="10" customWidth="1"/>
    <col min="15126" max="15126" width="11.33203125" bestFit="1" customWidth="1"/>
    <col min="15127" max="15128" width="10" customWidth="1"/>
    <col min="15129" max="15129" width="11.33203125" bestFit="1" customWidth="1"/>
    <col min="15130" max="15131" width="10" customWidth="1"/>
    <col min="15132" max="15132" width="11.33203125" bestFit="1" customWidth="1"/>
    <col min="15133" max="15133" width="10" customWidth="1"/>
    <col min="15135" max="15136" width="7.21875" customWidth="1"/>
    <col min="15361" max="15361" width="45.5546875" customWidth="1"/>
    <col min="15362" max="15362" width="6.21875" bestFit="1" customWidth="1"/>
    <col min="15363" max="15363" width="8.6640625" customWidth="1"/>
    <col min="15364" max="15364" width="11.33203125" bestFit="1" customWidth="1"/>
    <col min="15365" max="15365" width="9.5546875" bestFit="1" customWidth="1"/>
    <col min="15366" max="15366" width="9.33203125" bestFit="1" customWidth="1"/>
    <col min="15367" max="15367" width="11.33203125" bestFit="1" customWidth="1"/>
    <col min="15368" max="15368" width="9.5546875" bestFit="1" customWidth="1"/>
    <col min="15369" max="15369" width="10" customWidth="1"/>
    <col min="15370" max="15370" width="11.33203125" bestFit="1" customWidth="1"/>
    <col min="15371" max="15371" width="9.5546875" bestFit="1" customWidth="1"/>
    <col min="15372" max="15372" width="10" customWidth="1"/>
    <col min="15373" max="15373" width="11.33203125" bestFit="1" customWidth="1"/>
    <col min="15374" max="15375" width="10" customWidth="1"/>
    <col min="15376" max="15376" width="11.33203125" bestFit="1" customWidth="1"/>
    <col min="15377" max="15378" width="10" customWidth="1"/>
    <col min="15379" max="15379" width="11.33203125" bestFit="1" customWidth="1"/>
    <col min="15380" max="15381" width="10" customWidth="1"/>
    <col min="15382" max="15382" width="11.33203125" bestFit="1" customWidth="1"/>
    <col min="15383" max="15384" width="10" customWidth="1"/>
    <col min="15385" max="15385" width="11.33203125" bestFit="1" customWidth="1"/>
    <col min="15386" max="15387" width="10" customWidth="1"/>
    <col min="15388" max="15388" width="11.33203125" bestFit="1" customWidth="1"/>
    <col min="15389" max="15389" width="10" customWidth="1"/>
    <col min="15391" max="15392" width="7.21875" customWidth="1"/>
    <col min="15617" max="15617" width="45.5546875" customWidth="1"/>
    <col min="15618" max="15618" width="6.21875" bestFit="1" customWidth="1"/>
    <col min="15619" max="15619" width="8.6640625" customWidth="1"/>
    <col min="15620" max="15620" width="11.33203125" bestFit="1" customWidth="1"/>
    <col min="15621" max="15621" width="9.5546875" bestFit="1" customWidth="1"/>
    <col min="15622" max="15622" width="9.33203125" bestFit="1" customWidth="1"/>
    <col min="15623" max="15623" width="11.33203125" bestFit="1" customWidth="1"/>
    <col min="15624" max="15624" width="9.5546875" bestFit="1" customWidth="1"/>
    <col min="15625" max="15625" width="10" customWidth="1"/>
    <col min="15626" max="15626" width="11.33203125" bestFit="1" customWidth="1"/>
    <col min="15627" max="15627" width="9.5546875" bestFit="1" customWidth="1"/>
    <col min="15628" max="15628" width="10" customWidth="1"/>
    <col min="15629" max="15629" width="11.33203125" bestFit="1" customWidth="1"/>
    <col min="15630" max="15631" width="10" customWidth="1"/>
    <col min="15632" max="15632" width="11.33203125" bestFit="1" customWidth="1"/>
    <col min="15633" max="15634" width="10" customWidth="1"/>
    <col min="15635" max="15635" width="11.33203125" bestFit="1" customWidth="1"/>
    <col min="15636" max="15637" width="10" customWidth="1"/>
    <col min="15638" max="15638" width="11.33203125" bestFit="1" customWidth="1"/>
    <col min="15639" max="15640" width="10" customWidth="1"/>
    <col min="15641" max="15641" width="11.33203125" bestFit="1" customWidth="1"/>
    <col min="15642" max="15643" width="10" customWidth="1"/>
    <col min="15644" max="15644" width="11.33203125" bestFit="1" customWidth="1"/>
    <col min="15645" max="15645" width="10" customWidth="1"/>
    <col min="15647" max="15648" width="7.21875" customWidth="1"/>
    <col min="15873" max="15873" width="45.5546875" customWidth="1"/>
    <col min="15874" max="15874" width="6.21875" bestFit="1" customWidth="1"/>
    <col min="15875" max="15875" width="8.6640625" customWidth="1"/>
    <col min="15876" max="15876" width="11.33203125" bestFit="1" customWidth="1"/>
    <col min="15877" max="15877" width="9.5546875" bestFit="1" customWidth="1"/>
    <col min="15878" max="15878" width="9.33203125" bestFit="1" customWidth="1"/>
    <col min="15879" max="15879" width="11.33203125" bestFit="1" customWidth="1"/>
    <col min="15880" max="15880" width="9.5546875" bestFit="1" customWidth="1"/>
    <col min="15881" max="15881" width="10" customWidth="1"/>
    <col min="15882" max="15882" width="11.33203125" bestFit="1" customWidth="1"/>
    <col min="15883" max="15883" width="9.5546875" bestFit="1" customWidth="1"/>
    <col min="15884" max="15884" width="10" customWidth="1"/>
    <col min="15885" max="15885" width="11.33203125" bestFit="1" customWidth="1"/>
    <col min="15886" max="15887" width="10" customWidth="1"/>
    <col min="15888" max="15888" width="11.33203125" bestFit="1" customWidth="1"/>
    <col min="15889" max="15890" width="10" customWidth="1"/>
    <col min="15891" max="15891" width="11.33203125" bestFit="1" customWidth="1"/>
    <col min="15892" max="15893" width="10" customWidth="1"/>
    <col min="15894" max="15894" width="11.33203125" bestFit="1" customWidth="1"/>
    <col min="15895" max="15896" width="10" customWidth="1"/>
    <col min="15897" max="15897" width="11.33203125" bestFit="1" customWidth="1"/>
    <col min="15898" max="15899" width="10" customWidth="1"/>
    <col min="15900" max="15900" width="11.33203125" bestFit="1" customWidth="1"/>
    <col min="15901" max="15901" width="10" customWidth="1"/>
    <col min="15903" max="15904" width="7.21875" customWidth="1"/>
    <col min="16129" max="16129" width="45.5546875" customWidth="1"/>
    <col min="16130" max="16130" width="6.21875" bestFit="1" customWidth="1"/>
    <col min="16131" max="16131" width="8.6640625" customWidth="1"/>
    <col min="16132" max="16132" width="11.33203125" bestFit="1" customWidth="1"/>
    <col min="16133" max="16133" width="9.5546875" bestFit="1" customWidth="1"/>
    <col min="16134" max="16134" width="9.33203125" bestFit="1" customWidth="1"/>
    <col min="16135" max="16135" width="11.33203125" bestFit="1" customWidth="1"/>
    <col min="16136" max="16136" width="9.5546875" bestFit="1" customWidth="1"/>
    <col min="16137" max="16137" width="10" customWidth="1"/>
    <col min="16138" max="16138" width="11.33203125" bestFit="1" customWidth="1"/>
    <col min="16139" max="16139" width="9.5546875" bestFit="1" customWidth="1"/>
    <col min="16140" max="16140" width="10" customWidth="1"/>
    <col min="16141" max="16141" width="11.33203125" bestFit="1" customWidth="1"/>
    <col min="16142" max="16143" width="10" customWidth="1"/>
    <col min="16144" max="16144" width="11.33203125" bestFit="1" customWidth="1"/>
    <col min="16145" max="16146" width="10" customWidth="1"/>
    <col min="16147" max="16147" width="11.33203125" bestFit="1" customWidth="1"/>
    <col min="16148" max="16149" width="10" customWidth="1"/>
    <col min="16150" max="16150" width="11.33203125" bestFit="1" customWidth="1"/>
    <col min="16151" max="16152" width="10" customWidth="1"/>
    <col min="16153" max="16153" width="11.33203125" bestFit="1" customWidth="1"/>
    <col min="16154" max="16155" width="10" customWidth="1"/>
    <col min="16156" max="16156" width="11.33203125" bestFit="1" customWidth="1"/>
    <col min="16157" max="16157" width="10" customWidth="1"/>
    <col min="16159" max="16160" width="7.21875" customWidth="1"/>
  </cols>
  <sheetData>
    <row r="1" spans="1:29" x14ac:dyDescent="0.3">
      <c r="A1" s="1316"/>
      <c r="B1" s="1316"/>
      <c r="C1" s="1317"/>
      <c r="D1" s="1317"/>
      <c r="E1" s="1317"/>
      <c r="F1" s="1317"/>
      <c r="G1" s="1317"/>
      <c r="H1" s="1317"/>
      <c r="I1" s="1316"/>
      <c r="J1" s="1316"/>
      <c r="K1" s="1316"/>
      <c r="L1" s="1316"/>
      <c r="M1" s="1316"/>
      <c r="N1" s="1316"/>
      <c r="O1" s="1316"/>
      <c r="P1" s="1316"/>
      <c r="Q1" s="1316"/>
      <c r="R1" s="1316"/>
      <c r="S1" s="1316"/>
      <c r="T1" s="1316"/>
      <c r="U1" s="1316"/>
      <c r="V1" s="1316"/>
      <c r="W1" s="1316"/>
      <c r="X1" s="1316"/>
      <c r="Y1" s="1316"/>
      <c r="Z1" s="1316"/>
      <c r="AA1" s="1316"/>
      <c r="AB1" s="1316"/>
      <c r="AC1" s="1316"/>
    </row>
    <row r="2" spans="1:29" x14ac:dyDescent="0.3">
      <c r="A2" s="1319"/>
      <c r="B2" s="1320"/>
      <c r="C2" s="1321" t="s">
        <v>1538</v>
      </c>
      <c r="D2" s="1321"/>
      <c r="E2" s="1321"/>
      <c r="F2" s="1321"/>
      <c r="G2" s="1321"/>
      <c r="H2" s="1321"/>
      <c r="I2" s="1322"/>
      <c r="J2" s="1322"/>
      <c r="K2" s="1322"/>
      <c r="L2" s="1323"/>
      <c r="M2" s="1323"/>
      <c r="N2" s="1324"/>
      <c r="O2" s="1325" t="s">
        <v>1538</v>
      </c>
      <c r="P2" s="1326"/>
      <c r="Q2" s="1326"/>
      <c r="R2" s="1326"/>
      <c r="S2" s="1326"/>
      <c r="T2" s="1326"/>
      <c r="U2" s="1326"/>
      <c r="V2" s="1324"/>
      <c r="W2" s="1323"/>
      <c r="X2" s="1325" t="s">
        <v>1538</v>
      </c>
      <c r="Y2" s="1323"/>
      <c r="Z2" s="1323"/>
      <c r="AA2" s="1323"/>
      <c r="AB2" s="1323"/>
      <c r="AC2" s="1323"/>
    </row>
    <row r="3" spans="1:29" x14ac:dyDescent="0.3">
      <c r="A3" s="1319"/>
      <c r="B3" s="1320"/>
      <c r="C3" s="1321" t="s">
        <v>442</v>
      </c>
      <c r="D3" s="1321"/>
      <c r="E3" s="1321"/>
      <c r="F3" s="1321"/>
      <c r="G3" s="1321"/>
      <c r="H3" s="1321"/>
      <c r="I3" s="1322"/>
      <c r="J3" s="1322"/>
      <c r="K3" s="1322"/>
      <c r="L3" s="1324"/>
      <c r="M3" s="1324"/>
      <c r="N3" s="1324"/>
      <c r="O3" s="1327" t="s">
        <v>442</v>
      </c>
      <c r="P3" s="1328"/>
      <c r="Q3" s="1328"/>
      <c r="R3" s="1328"/>
      <c r="S3" s="1328"/>
      <c r="T3" s="1328"/>
      <c r="U3" s="1328"/>
      <c r="V3" s="1324"/>
      <c r="W3" s="1324"/>
      <c r="X3" s="1327" t="s">
        <v>442</v>
      </c>
      <c r="Y3" s="1324"/>
      <c r="Z3" s="1324"/>
      <c r="AA3" s="1324"/>
      <c r="AB3" s="1324"/>
      <c r="AC3" s="1324"/>
    </row>
    <row r="4" spans="1:29" x14ac:dyDescent="0.3">
      <c r="A4" s="1319"/>
      <c r="B4" s="1320"/>
      <c r="C4" s="1321" t="s">
        <v>2</v>
      </c>
      <c r="D4" s="1321"/>
      <c r="E4" s="1321"/>
      <c r="F4" s="1321"/>
      <c r="G4" s="1321"/>
      <c r="H4" s="1321"/>
      <c r="I4" s="1322"/>
      <c r="J4" s="1322"/>
      <c r="K4" s="1322"/>
      <c r="L4" s="1324"/>
      <c r="M4" s="1324"/>
      <c r="N4" s="1324"/>
      <c r="O4" s="1319" t="s">
        <v>2</v>
      </c>
      <c r="P4" s="1320"/>
      <c r="Q4" s="1320"/>
      <c r="R4" s="1320"/>
      <c r="S4" s="1320"/>
      <c r="T4" s="1320"/>
      <c r="U4" s="1320"/>
      <c r="V4" s="1324"/>
      <c r="W4" s="1324"/>
      <c r="X4" s="1319" t="s">
        <v>2</v>
      </c>
      <c r="Y4" s="1324"/>
      <c r="Z4" s="1324"/>
      <c r="AA4" s="1324"/>
      <c r="AB4" s="1324"/>
      <c r="AC4" s="1324"/>
    </row>
    <row r="5" spans="1:29" x14ac:dyDescent="0.3">
      <c r="A5" s="1319"/>
      <c r="B5" s="1320"/>
      <c r="C5" s="1329"/>
      <c r="D5" s="1329"/>
      <c r="E5" s="1329"/>
      <c r="F5" s="1329"/>
      <c r="G5" s="1329"/>
      <c r="H5" s="1329"/>
      <c r="I5" s="1330"/>
      <c r="J5" s="1330"/>
      <c r="K5" s="1324"/>
      <c r="L5" s="1324"/>
      <c r="M5" s="1324"/>
      <c r="N5" s="1324"/>
      <c r="O5" s="1324"/>
      <c r="P5" s="1324"/>
      <c r="Q5" s="1324"/>
      <c r="R5" s="1324"/>
      <c r="S5" s="1324"/>
      <c r="T5" s="1324"/>
      <c r="U5" s="1324"/>
      <c r="V5" s="1324"/>
      <c r="W5" s="1324"/>
      <c r="X5" s="1324"/>
      <c r="Y5" s="1324"/>
      <c r="Z5" s="1324"/>
      <c r="AA5" s="1324"/>
      <c r="AB5" s="1324"/>
      <c r="AC5" s="1324"/>
    </row>
    <row r="6" spans="1:29" x14ac:dyDescent="0.3">
      <c r="A6" s="1319"/>
      <c r="B6" s="1320"/>
      <c r="C6" s="1329"/>
      <c r="D6" s="1329"/>
      <c r="E6" s="1329"/>
      <c r="F6" s="1329"/>
      <c r="G6" s="1329"/>
      <c r="H6" s="1329"/>
      <c r="I6" s="1324"/>
      <c r="J6" s="1324"/>
      <c r="K6" s="1324"/>
      <c r="L6" s="1324"/>
      <c r="M6" s="1324"/>
      <c r="N6" s="1324"/>
      <c r="O6" s="1324"/>
      <c r="P6" s="1324"/>
      <c r="Q6" s="1324"/>
      <c r="R6" s="1324"/>
      <c r="S6" s="1324"/>
      <c r="T6" s="1324"/>
      <c r="U6" s="1324"/>
      <c r="V6" s="1324"/>
      <c r="W6" s="1324"/>
      <c r="X6" s="1324"/>
      <c r="Y6" s="1324"/>
      <c r="Z6" s="1324"/>
      <c r="AA6" s="1324"/>
      <c r="AB6" s="1324"/>
      <c r="AC6" s="1324"/>
    </row>
    <row r="7" spans="1:29" x14ac:dyDescent="0.3">
      <c r="A7" s="1331"/>
      <c r="B7" s="1332"/>
      <c r="C7" s="1333"/>
      <c r="D7" s="1333"/>
      <c r="E7" s="1333"/>
      <c r="F7" s="1333"/>
      <c r="G7" s="1333"/>
      <c r="H7" s="1333"/>
      <c r="I7" s="1324"/>
      <c r="J7" s="1324"/>
      <c r="K7" s="1324"/>
      <c r="L7" s="1324"/>
      <c r="M7" s="1324"/>
      <c r="N7" s="1324"/>
      <c r="O7" s="1324"/>
      <c r="P7" s="1324"/>
      <c r="Q7" s="1324"/>
      <c r="R7" s="1324"/>
      <c r="S7" s="1324"/>
      <c r="T7" s="1324"/>
      <c r="U7" s="1324"/>
      <c r="V7" s="1324"/>
      <c r="W7" s="1324"/>
      <c r="X7" s="1324"/>
      <c r="Y7" s="1324"/>
      <c r="Z7" s="1324"/>
      <c r="AA7" s="1324"/>
      <c r="AB7" s="1324"/>
      <c r="AC7" s="1324"/>
    </row>
    <row r="8" spans="1:29" ht="15" thickBot="1" x14ac:dyDescent="0.35">
      <c r="A8" s="1331"/>
      <c r="B8" s="1332"/>
      <c r="C8" s="1333"/>
      <c r="D8" s="1333"/>
      <c r="E8" s="1333"/>
      <c r="F8" s="1333"/>
      <c r="G8" s="1333"/>
      <c r="H8" s="1333"/>
      <c r="I8" s="1324"/>
      <c r="J8" s="1324"/>
      <c r="K8" s="1324"/>
      <c r="L8" s="1324"/>
      <c r="M8" s="1324"/>
      <c r="N8" s="1324"/>
      <c r="O8" s="1324"/>
      <c r="P8" s="1324"/>
      <c r="Q8" s="1324"/>
      <c r="R8" s="1324"/>
      <c r="S8" s="1324"/>
      <c r="T8" s="1324"/>
      <c r="U8" s="1324"/>
      <c r="V8" s="1324"/>
      <c r="W8" s="1324"/>
      <c r="X8" s="1324"/>
      <c r="Y8" s="1324"/>
      <c r="Z8" s="1324"/>
      <c r="AA8" s="1324"/>
      <c r="AB8" s="1324"/>
      <c r="AC8" s="1324"/>
    </row>
    <row r="9" spans="1:29" ht="25.2" customHeight="1" x14ac:dyDescent="0.3">
      <c r="A9" s="1334" t="s">
        <v>218</v>
      </c>
      <c r="B9" s="1335"/>
      <c r="C9" s="1336" t="s">
        <v>265</v>
      </c>
      <c r="D9" s="1337"/>
      <c r="E9" s="1337"/>
      <c r="F9" s="1336" t="s">
        <v>266</v>
      </c>
      <c r="G9" s="1337"/>
      <c r="H9" s="1337"/>
      <c r="I9" s="1338" t="s">
        <v>309</v>
      </c>
      <c r="J9" s="1335"/>
      <c r="K9" s="1339"/>
      <c r="L9" s="1340" t="s">
        <v>1539</v>
      </c>
      <c r="M9" s="1341"/>
      <c r="N9" s="1341"/>
      <c r="O9" s="1338" t="s">
        <v>1540</v>
      </c>
      <c r="P9" s="1335"/>
      <c r="Q9" s="1335"/>
      <c r="R9" s="1342" t="s">
        <v>312</v>
      </c>
      <c r="S9" s="1335"/>
      <c r="T9" s="1339"/>
      <c r="U9" s="1343" t="s">
        <v>313</v>
      </c>
      <c r="V9" s="1335"/>
      <c r="W9" s="1335"/>
      <c r="X9" s="1342" t="s">
        <v>314</v>
      </c>
      <c r="Y9" s="1335"/>
      <c r="Z9" s="1335"/>
      <c r="AA9" s="1344" t="s">
        <v>1541</v>
      </c>
      <c r="AB9" s="1335"/>
      <c r="AC9" s="1339"/>
    </row>
    <row r="10" spans="1:29" x14ac:dyDescent="0.3">
      <c r="A10" s="1345"/>
      <c r="B10" s="1346"/>
      <c r="C10" s="1347"/>
      <c r="D10" s="1347"/>
      <c r="E10" s="1347"/>
      <c r="F10" s="1347"/>
      <c r="G10" s="1347"/>
      <c r="H10" s="1347"/>
      <c r="I10" s="1348"/>
      <c r="J10" s="1348"/>
      <c r="K10" s="1349"/>
      <c r="L10" s="1350"/>
      <c r="M10" s="1351"/>
      <c r="N10" s="1351"/>
      <c r="O10" s="1351"/>
      <c r="P10" s="1351"/>
      <c r="Q10" s="1351"/>
      <c r="R10" s="1348"/>
      <c r="S10" s="1348"/>
      <c r="T10" s="1349"/>
      <c r="U10" s="1352"/>
      <c r="V10" s="1348"/>
      <c r="W10" s="1348"/>
      <c r="X10" s="1348"/>
      <c r="Y10" s="1348"/>
      <c r="Z10" s="1348"/>
      <c r="AA10" s="1348"/>
      <c r="AB10" s="1348"/>
      <c r="AC10" s="1349"/>
    </row>
    <row r="11" spans="1:29" ht="15" thickBot="1" x14ac:dyDescent="0.35">
      <c r="A11" s="1353"/>
      <c r="B11" s="1354" t="s">
        <v>267</v>
      </c>
      <c r="C11" s="1355" t="s">
        <v>222</v>
      </c>
      <c r="D11" s="1356" t="s">
        <v>223</v>
      </c>
      <c r="E11" s="1356" t="s">
        <v>224</v>
      </c>
      <c r="F11" s="1356" t="s">
        <v>222</v>
      </c>
      <c r="G11" s="1356" t="s">
        <v>223</v>
      </c>
      <c r="H11" s="1356" t="s">
        <v>224</v>
      </c>
      <c r="I11" s="1357" t="s">
        <v>222</v>
      </c>
      <c r="J11" s="1357" t="s">
        <v>223</v>
      </c>
      <c r="K11" s="1358" t="s">
        <v>224</v>
      </c>
      <c r="L11" s="1359" t="s">
        <v>222</v>
      </c>
      <c r="M11" s="1357" t="s">
        <v>223</v>
      </c>
      <c r="N11" s="1357" t="s">
        <v>224</v>
      </c>
      <c r="O11" s="1357" t="s">
        <v>222</v>
      </c>
      <c r="P11" s="1357" t="s">
        <v>223</v>
      </c>
      <c r="Q11" s="1357" t="s">
        <v>224</v>
      </c>
      <c r="R11" s="1360" t="s">
        <v>222</v>
      </c>
      <c r="S11" s="1361" t="s">
        <v>223</v>
      </c>
      <c r="T11" s="1358" t="s">
        <v>224</v>
      </c>
      <c r="U11" s="1362" t="s">
        <v>222</v>
      </c>
      <c r="V11" s="1361" t="s">
        <v>223</v>
      </c>
      <c r="W11" s="1357" t="s">
        <v>224</v>
      </c>
      <c r="X11" s="1360" t="s">
        <v>222</v>
      </c>
      <c r="Y11" s="1361" t="s">
        <v>223</v>
      </c>
      <c r="Z11" s="1357" t="s">
        <v>224</v>
      </c>
      <c r="AA11" s="1363" t="s">
        <v>222</v>
      </c>
      <c r="AB11" s="1363" t="s">
        <v>223</v>
      </c>
      <c r="AC11" s="1358" t="s">
        <v>224</v>
      </c>
    </row>
    <row r="12" spans="1:29" ht="26.4" x14ac:dyDescent="0.3">
      <c r="A12" s="1364" t="s">
        <v>1542</v>
      </c>
      <c r="B12" s="1365">
        <v>2204</v>
      </c>
      <c r="C12" s="1366">
        <v>0</v>
      </c>
      <c r="D12" s="1366">
        <v>0</v>
      </c>
      <c r="E12" s="1367">
        <v>0</v>
      </c>
      <c r="F12" s="1366">
        <v>0</v>
      </c>
      <c r="G12" s="1366">
        <v>1388</v>
      </c>
      <c r="H12" s="1367">
        <v>0</v>
      </c>
      <c r="I12" s="1366">
        <v>0</v>
      </c>
      <c r="J12" s="1366">
        <v>3</v>
      </c>
      <c r="K12" s="1368">
        <v>0</v>
      </c>
      <c r="L12" s="1366">
        <v>0</v>
      </c>
      <c r="M12" s="1366">
        <v>0</v>
      </c>
      <c r="N12" s="1369">
        <v>0</v>
      </c>
      <c r="O12" s="1366">
        <v>0</v>
      </c>
      <c r="P12" s="1366">
        <v>0</v>
      </c>
      <c r="Q12" s="1369">
        <v>0</v>
      </c>
      <c r="R12" s="1366">
        <v>0</v>
      </c>
      <c r="S12" s="1366">
        <v>801</v>
      </c>
      <c r="T12" s="1368">
        <v>0</v>
      </c>
      <c r="U12" s="1366">
        <v>0</v>
      </c>
      <c r="V12" s="1366">
        <v>2192</v>
      </c>
      <c r="W12" s="1369">
        <v>0</v>
      </c>
      <c r="X12" s="1370">
        <v>31256</v>
      </c>
      <c r="Y12" s="1370">
        <v>36615</v>
      </c>
      <c r="Z12" s="1369">
        <v>117.14550806245201</v>
      </c>
      <c r="AA12" s="1370">
        <v>31256</v>
      </c>
      <c r="AB12" s="1370">
        <v>38807</v>
      </c>
      <c r="AC12" s="1371">
        <v>124.15856155618121</v>
      </c>
    </row>
    <row r="13" spans="1:29" x14ac:dyDescent="0.3">
      <c r="A13" s="1372" t="s">
        <v>277</v>
      </c>
      <c r="B13" s="1373">
        <v>2210</v>
      </c>
      <c r="C13" s="1366">
        <v>2</v>
      </c>
      <c r="D13" s="1366">
        <v>1</v>
      </c>
      <c r="E13" s="1367">
        <v>50</v>
      </c>
      <c r="F13" s="1366">
        <v>1415</v>
      </c>
      <c r="G13" s="1366">
        <v>794</v>
      </c>
      <c r="H13" s="1367">
        <v>56.113074204946997</v>
      </c>
      <c r="I13" s="1366">
        <v>0</v>
      </c>
      <c r="J13" s="1366">
        <v>0</v>
      </c>
      <c r="K13" s="1368">
        <v>0</v>
      </c>
      <c r="L13" s="1366">
        <v>0</v>
      </c>
      <c r="M13" s="1366">
        <v>0</v>
      </c>
      <c r="N13" s="1369">
        <v>0</v>
      </c>
      <c r="O13" s="1366">
        <v>0</v>
      </c>
      <c r="P13" s="1366">
        <v>0</v>
      </c>
      <c r="Q13" s="1369">
        <v>0</v>
      </c>
      <c r="R13" s="1366">
        <v>0</v>
      </c>
      <c r="S13" s="1366">
        <v>0</v>
      </c>
      <c r="T13" s="1368">
        <v>0</v>
      </c>
      <c r="U13" s="1366">
        <v>1417</v>
      </c>
      <c r="V13" s="1366">
        <v>795</v>
      </c>
      <c r="W13" s="1369">
        <v>56.104446012702894</v>
      </c>
      <c r="X13" s="1370">
        <v>1952</v>
      </c>
      <c r="Y13" s="1370">
        <v>2429</v>
      </c>
      <c r="Z13" s="1369">
        <v>124.43647540983606</v>
      </c>
      <c r="AA13" s="1370">
        <v>3369</v>
      </c>
      <c r="AB13" s="1370">
        <v>3224</v>
      </c>
      <c r="AC13" s="1368">
        <v>95.696052241021079</v>
      </c>
    </row>
    <row r="14" spans="1:29" x14ac:dyDescent="0.3">
      <c r="A14" s="1374" t="s">
        <v>278</v>
      </c>
      <c r="B14" s="1375">
        <v>2211</v>
      </c>
      <c r="C14" s="1366">
        <v>881</v>
      </c>
      <c r="D14" s="1366">
        <v>1071</v>
      </c>
      <c r="E14" s="1367">
        <v>121.56640181611805</v>
      </c>
      <c r="F14" s="1366">
        <v>70222</v>
      </c>
      <c r="G14" s="1366">
        <v>65443</v>
      </c>
      <c r="H14" s="1376">
        <v>93.194440488735722</v>
      </c>
      <c r="I14" s="1366">
        <v>353</v>
      </c>
      <c r="J14" s="1366">
        <v>475</v>
      </c>
      <c r="K14" s="1377">
        <v>134.56090651558074</v>
      </c>
      <c r="L14" s="1366">
        <v>2</v>
      </c>
      <c r="M14" s="1366">
        <v>0</v>
      </c>
      <c r="N14" s="1378">
        <v>0</v>
      </c>
      <c r="O14" s="1366">
        <v>0</v>
      </c>
      <c r="P14" s="1366">
        <v>0</v>
      </c>
      <c r="Q14" s="1378">
        <v>0</v>
      </c>
      <c r="R14" s="1366">
        <v>154</v>
      </c>
      <c r="S14" s="1366">
        <v>611</v>
      </c>
      <c r="T14" s="1377">
        <v>396.75324675324674</v>
      </c>
      <c r="U14" s="1366">
        <v>71612</v>
      </c>
      <c r="V14" s="1366">
        <v>67600</v>
      </c>
      <c r="W14" s="1378">
        <v>94.39758699659275</v>
      </c>
      <c r="X14" s="1370">
        <v>2300</v>
      </c>
      <c r="Y14" s="1370">
        <v>38439</v>
      </c>
      <c r="Z14" s="1378">
        <v>1671.2608695652175</v>
      </c>
      <c r="AA14" s="1370">
        <v>73912</v>
      </c>
      <c r="AB14" s="1370">
        <v>106039</v>
      </c>
      <c r="AC14" s="1379">
        <v>143.46655482195044</v>
      </c>
    </row>
    <row r="15" spans="1:29" x14ac:dyDescent="0.3">
      <c r="A15" s="1374" t="s">
        <v>279</v>
      </c>
      <c r="B15" s="1375">
        <v>2212</v>
      </c>
      <c r="C15" s="1366">
        <v>31</v>
      </c>
      <c r="D15" s="1366">
        <v>25</v>
      </c>
      <c r="E15" s="1376">
        <v>80.645161290322577</v>
      </c>
      <c r="F15" s="1366">
        <v>15486</v>
      </c>
      <c r="G15" s="1366">
        <v>15706</v>
      </c>
      <c r="H15" s="1376">
        <v>101.42063799560894</v>
      </c>
      <c r="I15" s="1366">
        <v>0</v>
      </c>
      <c r="J15" s="1366">
        <v>0</v>
      </c>
      <c r="K15" s="1377">
        <v>0</v>
      </c>
      <c r="L15" s="1366">
        <v>0</v>
      </c>
      <c r="M15" s="1366">
        <v>0</v>
      </c>
      <c r="N15" s="1378">
        <v>0</v>
      </c>
      <c r="O15" s="1366">
        <v>0</v>
      </c>
      <c r="P15" s="1366">
        <v>0</v>
      </c>
      <c r="Q15" s="1378">
        <v>0</v>
      </c>
      <c r="R15" s="1366">
        <v>92</v>
      </c>
      <c r="S15" s="1366">
        <v>90</v>
      </c>
      <c r="T15" s="1377">
        <v>97.826086956521735</v>
      </c>
      <c r="U15" s="1366">
        <v>15609</v>
      </c>
      <c r="V15" s="1366">
        <v>15821</v>
      </c>
      <c r="W15" s="1378">
        <v>101.35819078736627</v>
      </c>
      <c r="X15" s="1370">
        <v>793</v>
      </c>
      <c r="Y15" s="1370">
        <v>7204</v>
      </c>
      <c r="Z15" s="1378">
        <v>908.44892812105923</v>
      </c>
      <c r="AA15" s="1370">
        <v>16402</v>
      </c>
      <c r="AB15" s="1370">
        <v>23025</v>
      </c>
      <c r="AC15" s="1379">
        <v>140.37922204609194</v>
      </c>
    </row>
    <row r="16" spans="1:29" x14ac:dyDescent="0.3">
      <c r="A16" s="1374" t="s">
        <v>1514</v>
      </c>
      <c r="B16" s="1375">
        <v>2218</v>
      </c>
      <c r="C16" s="1366">
        <v>189</v>
      </c>
      <c r="D16" s="1366">
        <v>1144</v>
      </c>
      <c r="E16" s="1376">
        <v>605.29100529100526</v>
      </c>
      <c r="F16" s="1366">
        <v>9972</v>
      </c>
      <c r="G16" s="1366">
        <v>16501</v>
      </c>
      <c r="H16" s="1376">
        <v>165.47332531087045</v>
      </c>
      <c r="I16" s="1366">
        <v>0</v>
      </c>
      <c r="J16" s="1366">
        <v>3909</v>
      </c>
      <c r="K16" s="1377">
        <v>0</v>
      </c>
      <c r="L16" s="1366">
        <v>0</v>
      </c>
      <c r="M16" s="1366">
        <v>0</v>
      </c>
      <c r="N16" s="1378">
        <v>0</v>
      </c>
      <c r="O16" s="1366">
        <v>0</v>
      </c>
      <c r="P16" s="1366">
        <v>0</v>
      </c>
      <c r="Q16" s="1378">
        <v>0</v>
      </c>
      <c r="R16" s="1366">
        <v>264</v>
      </c>
      <c r="S16" s="1366">
        <v>4005</v>
      </c>
      <c r="T16" s="1377">
        <v>1517.0454545454545</v>
      </c>
      <c r="U16" s="1366">
        <v>10425</v>
      </c>
      <c r="V16" s="1366">
        <v>25559</v>
      </c>
      <c r="W16" s="1378">
        <v>245.17026378896884</v>
      </c>
      <c r="X16" s="1370">
        <v>24541</v>
      </c>
      <c r="Y16" s="1370">
        <v>100517</v>
      </c>
      <c r="Z16" s="1378">
        <v>409.58803634733709</v>
      </c>
      <c r="AA16" s="1370">
        <v>34966</v>
      </c>
      <c r="AB16" s="1370">
        <v>126076</v>
      </c>
      <c r="AC16" s="1379">
        <v>360.56740833952983</v>
      </c>
    </row>
    <row r="17" spans="1:29" x14ac:dyDescent="0.3">
      <c r="A17" s="1380" t="s">
        <v>283</v>
      </c>
      <c r="B17" s="1375">
        <v>2220</v>
      </c>
      <c r="C17" s="1366">
        <v>105</v>
      </c>
      <c r="D17" s="1366">
        <v>123</v>
      </c>
      <c r="E17" s="1376">
        <v>117.14285714285714</v>
      </c>
      <c r="F17" s="1366">
        <v>925</v>
      </c>
      <c r="G17" s="1366">
        <v>1789</v>
      </c>
      <c r="H17" s="1376">
        <v>193.40540540540542</v>
      </c>
      <c r="I17" s="1366">
        <v>0</v>
      </c>
      <c r="J17" s="1366">
        <v>2</v>
      </c>
      <c r="K17" s="1377">
        <v>0</v>
      </c>
      <c r="L17" s="1366">
        <v>0</v>
      </c>
      <c r="M17" s="1366">
        <v>0</v>
      </c>
      <c r="N17" s="1378">
        <v>0</v>
      </c>
      <c r="O17" s="1366">
        <v>0</v>
      </c>
      <c r="P17" s="1366">
        <v>0</v>
      </c>
      <c r="Q17" s="1378">
        <v>0</v>
      </c>
      <c r="R17" s="1366">
        <v>15</v>
      </c>
      <c r="S17" s="1366">
        <v>155</v>
      </c>
      <c r="T17" s="1377">
        <v>1033.3333333333333</v>
      </c>
      <c r="U17" s="1366">
        <v>1045</v>
      </c>
      <c r="V17" s="1366">
        <v>2069</v>
      </c>
      <c r="W17" s="1378">
        <v>197.99043062200957</v>
      </c>
      <c r="X17" s="1370">
        <v>19824</v>
      </c>
      <c r="Y17" s="1370">
        <v>155956</v>
      </c>
      <c r="Z17" s="1378">
        <v>786.70298627925752</v>
      </c>
      <c r="AA17" s="1370">
        <v>20869</v>
      </c>
      <c r="AB17" s="1370">
        <v>158025</v>
      </c>
      <c r="AC17" s="1379">
        <v>757.22363314006418</v>
      </c>
    </row>
    <row r="18" spans="1:29" x14ac:dyDescent="0.3">
      <c r="A18" s="1374" t="s">
        <v>284</v>
      </c>
      <c r="B18" s="1375">
        <v>2221</v>
      </c>
      <c r="C18" s="1366">
        <v>65633</v>
      </c>
      <c r="D18" s="1366">
        <v>48505</v>
      </c>
      <c r="E18" s="1376">
        <v>73.903371779440221</v>
      </c>
      <c r="F18" s="1366">
        <v>1293249</v>
      </c>
      <c r="G18" s="1366">
        <v>1428181</v>
      </c>
      <c r="H18" s="1376">
        <v>110.43356693103958</v>
      </c>
      <c r="I18" s="1366">
        <v>0</v>
      </c>
      <c r="J18" s="1366">
        <v>860</v>
      </c>
      <c r="K18" s="1377">
        <v>0</v>
      </c>
      <c r="L18" s="1366">
        <v>5</v>
      </c>
      <c r="M18" s="1366">
        <v>0</v>
      </c>
      <c r="N18" s="1378">
        <v>0</v>
      </c>
      <c r="O18" s="1366">
        <v>0</v>
      </c>
      <c r="P18" s="1366">
        <v>0</v>
      </c>
      <c r="Q18" s="1378">
        <v>0</v>
      </c>
      <c r="R18" s="1366">
        <v>28433</v>
      </c>
      <c r="S18" s="1366">
        <v>6972</v>
      </c>
      <c r="T18" s="1377">
        <v>24.520803291949495</v>
      </c>
      <c r="U18" s="1366">
        <v>1387320</v>
      </c>
      <c r="V18" s="1366">
        <v>1484518</v>
      </c>
      <c r="W18" s="1378">
        <v>107.00617016982383</v>
      </c>
      <c r="X18" s="1370">
        <v>62355</v>
      </c>
      <c r="Y18" s="1370">
        <v>375331</v>
      </c>
      <c r="Z18" s="1378">
        <v>601.926068478871</v>
      </c>
      <c r="AA18" s="1370">
        <v>1449675</v>
      </c>
      <c r="AB18" s="1370">
        <v>1859849</v>
      </c>
      <c r="AC18" s="1379">
        <v>128.29420387328193</v>
      </c>
    </row>
    <row r="19" spans="1:29" x14ac:dyDescent="0.3">
      <c r="A19" s="1380" t="s">
        <v>285</v>
      </c>
      <c r="B19" s="1375">
        <v>2222</v>
      </c>
      <c r="C19" s="1366">
        <v>0</v>
      </c>
      <c r="D19" s="1366">
        <v>0</v>
      </c>
      <c r="E19" s="1376">
        <v>0</v>
      </c>
      <c r="F19" s="1366">
        <v>50</v>
      </c>
      <c r="G19" s="1366">
        <v>40</v>
      </c>
      <c r="H19" s="1376">
        <v>80</v>
      </c>
      <c r="I19" s="1366">
        <v>0</v>
      </c>
      <c r="J19" s="1366">
        <v>0</v>
      </c>
      <c r="K19" s="1377">
        <v>0</v>
      </c>
      <c r="L19" s="1366">
        <v>0</v>
      </c>
      <c r="M19" s="1366">
        <v>0</v>
      </c>
      <c r="N19" s="1378">
        <v>0</v>
      </c>
      <c r="O19" s="1366">
        <v>0</v>
      </c>
      <c r="P19" s="1366">
        <v>0</v>
      </c>
      <c r="Q19" s="1378">
        <v>0</v>
      </c>
      <c r="R19" s="1366">
        <v>0</v>
      </c>
      <c r="S19" s="1366">
        <v>2</v>
      </c>
      <c r="T19" s="1377">
        <v>0</v>
      </c>
      <c r="U19" s="1366">
        <v>50</v>
      </c>
      <c r="V19" s="1366">
        <v>42</v>
      </c>
      <c r="W19" s="1378">
        <v>84</v>
      </c>
      <c r="X19" s="1370">
        <v>535</v>
      </c>
      <c r="Y19" s="1370">
        <v>3227</v>
      </c>
      <c r="Z19" s="1378">
        <v>603.17757009345792</v>
      </c>
      <c r="AA19" s="1370">
        <v>585</v>
      </c>
      <c r="AB19" s="1370">
        <v>3269</v>
      </c>
      <c r="AC19" s="1379">
        <v>558.80341880341882</v>
      </c>
    </row>
    <row r="20" spans="1:29" x14ac:dyDescent="0.3">
      <c r="A20" s="1374" t="s">
        <v>286</v>
      </c>
      <c r="B20" s="1375">
        <v>2224</v>
      </c>
      <c r="C20" s="1366">
        <v>1965</v>
      </c>
      <c r="D20" s="1366">
        <v>1906</v>
      </c>
      <c r="E20" s="1376">
        <v>96.997455470737918</v>
      </c>
      <c r="F20" s="1366">
        <v>17022</v>
      </c>
      <c r="G20" s="1366">
        <v>17438</v>
      </c>
      <c r="H20" s="1376">
        <v>102.44389613441429</v>
      </c>
      <c r="I20" s="1366">
        <v>500</v>
      </c>
      <c r="J20" s="1366">
        <v>196</v>
      </c>
      <c r="K20" s="1377">
        <v>39.200000000000003</v>
      </c>
      <c r="L20" s="1366">
        <v>0</v>
      </c>
      <c r="M20" s="1366">
        <v>0</v>
      </c>
      <c r="N20" s="1378">
        <v>0</v>
      </c>
      <c r="O20" s="1366">
        <v>0</v>
      </c>
      <c r="P20" s="1366">
        <v>0</v>
      </c>
      <c r="Q20" s="1378">
        <v>0</v>
      </c>
      <c r="R20" s="1366">
        <v>143</v>
      </c>
      <c r="S20" s="1366">
        <v>1037</v>
      </c>
      <c r="T20" s="1377">
        <v>725.17482517482517</v>
      </c>
      <c r="U20" s="1366">
        <v>19630</v>
      </c>
      <c r="V20" s="1366">
        <v>20577</v>
      </c>
      <c r="W20" s="1378">
        <v>104.82424859908303</v>
      </c>
      <c r="X20" s="1370">
        <v>116454</v>
      </c>
      <c r="Y20" s="1370">
        <v>150244</v>
      </c>
      <c r="Z20" s="1378">
        <v>129.01574870764421</v>
      </c>
      <c r="AA20" s="1370">
        <v>136084</v>
      </c>
      <c r="AB20" s="1370">
        <v>170821</v>
      </c>
      <c r="AC20" s="1379">
        <v>125.52614561594309</v>
      </c>
    </row>
    <row r="21" spans="1:29" x14ac:dyDescent="0.3">
      <c r="A21" s="1374" t="s">
        <v>287</v>
      </c>
      <c r="B21" s="1375">
        <v>2226</v>
      </c>
      <c r="C21" s="1366">
        <v>120</v>
      </c>
      <c r="D21" s="1366">
        <v>160</v>
      </c>
      <c r="E21" s="1376">
        <v>133.33333333333334</v>
      </c>
      <c r="F21" s="1366">
        <v>300</v>
      </c>
      <c r="G21" s="1366">
        <v>1025</v>
      </c>
      <c r="H21" s="1376">
        <v>341.66666666666669</v>
      </c>
      <c r="I21" s="1366">
        <v>0</v>
      </c>
      <c r="J21" s="1366">
        <v>26</v>
      </c>
      <c r="K21" s="1377">
        <v>0</v>
      </c>
      <c r="L21" s="1366">
        <v>0</v>
      </c>
      <c r="M21" s="1366">
        <v>0</v>
      </c>
      <c r="N21" s="1378">
        <v>0</v>
      </c>
      <c r="O21" s="1366">
        <v>0</v>
      </c>
      <c r="P21" s="1366">
        <v>0</v>
      </c>
      <c r="Q21" s="1378">
        <v>0</v>
      </c>
      <c r="R21" s="1366">
        <v>96</v>
      </c>
      <c r="S21" s="1366">
        <v>2596</v>
      </c>
      <c r="T21" s="1377">
        <v>2704.1666666666665</v>
      </c>
      <c r="U21" s="1366">
        <v>516</v>
      </c>
      <c r="V21" s="1366">
        <v>3807</v>
      </c>
      <c r="W21" s="1378">
        <v>737.79069767441865</v>
      </c>
      <c r="X21" s="1370">
        <v>5899</v>
      </c>
      <c r="Y21" s="1370">
        <v>59572</v>
      </c>
      <c r="Z21" s="1378">
        <v>1009.86607899644</v>
      </c>
      <c r="AA21" s="1370">
        <v>6415</v>
      </c>
      <c r="AB21" s="1370">
        <v>63379</v>
      </c>
      <c r="AC21" s="1379">
        <v>987.98129384255651</v>
      </c>
    </row>
    <row r="22" spans="1:29" x14ac:dyDescent="0.3">
      <c r="A22" s="1380" t="s">
        <v>288</v>
      </c>
      <c r="B22" s="1375">
        <v>2227</v>
      </c>
      <c r="C22" s="1366">
        <v>1093</v>
      </c>
      <c r="D22" s="1366">
        <v>505</v>
      </c>
      <c r="E22" s="1376">
        <v>46.203110704483073</v>
      </c>
      <c r="F22" s="1366">
        <v>11501</v>
      </c>
      <c r="G22" s="1366">
        <v>8887</v>
      </c>
      <c r="H22" s="1376">
        <v>77.271541605077815</v>
      </c>
      <c r="I22" s="1366">
        <v>0</v>
      </c>
      <c r="J22" s="1366">
        <v>361</v>
      </c>
      <c r="K22" s="1377">
        <v>0</v>
      </c>
      <c r="L22" s="1366">
        <v>0</v>
      </c>
      <c r="M22" s="1366">
        <v>0</v>
      </c>
      <c r="N22" s="1378">
        <v>0</v>
      </c>
      <c r="O22" s="1366">
        <v>0</v>
      </c>
      <c r="P22" s="1366">
        <v>0</v>
      </c>
      <c r="Q22" s="1378">
        <v>0</v>
      </c>
      <c r="R22" s="1366">
        <v>1194</v>
      </c>
      <c r="S22" s="1366">
        <v>311</v>
      </c>
      <c r="T22" s="1377">
        <v>26.046901172529314</v>
      </c>
      <c r="U22" s="1366">
        <v>13788</v>
      </c>
      <c r="V22" s="1366">
        <v>10064</v>
      </c>
      <c r="W22" s="1378">
        <v>72.991006672468814</v>
      </c>
      <c r="X22" s="1370">
        <v>18469</v>
      </c>
      <c r="Y22" s="1370">
        <v>60624</v>
      </c>
      <c r="Z22" s="1378">
        <v>328.24733336942984</v>
      </c>
      <c r="AA22" s="1370">
        <v>32257</v>
      </c>
      <c r="AB22" s="1370">
        <v>70688</v>
      </c>
      <c r="AC22" s="1379">
        <v>219.14003162104351</v>
      </c>
    </row>
    <row r="23" spans="1:29" x14ac:dyDescent="0.3">
      <c r="A23" s="1374" t="s">
        <v>290</v>
      </c>
      <c r="B23" s="1375">
        <v>2231</v>
      </c>
      <c r="C23" s="1366">
        <v>0</v>
      </c>
      <c r="D23" s="1366">
        <v>0</v>
      </c>
      <c r="E23" s="1376">
        <v>0</v>
      </c>
      <c r="F23" s="1366">
        <v>215</v>
      </c>
      <c r="G23" s="1366">
        <v>502</v>
      </c>
      <c r="H23" s="1376">
        <v>233.48837209302326</v>
      </c>
      <c r="I23" s="1366">
        <v>0</v>
      </c>
      <c r="J23" s="1366">
        <v>0</v>
      </c>
      <c r="K23" s="1377">
        <v>0</v>
      </c>
      <c r="L23" s="1366">
        <v>0</v>
      </c>
      <c r="M23" s="1366">
        <v>0</v>
      </c>
      <c r="N23" s="1378">
        <v>0</v>
      </c>
      <c r="O23" s="1366">
        <v>0</v>
      </c>
      <c r="P23" s="1366">
        <v>0</v>
      </c>
      <c r="Q23" s="1378">
        <v>0</v>
      </c>
      <c r="R23" s="1366">
        <v>0</v>
      </c>
      <c r="S23" s="1366">
        <v>0</v>
      </c>
      <c r="T23" s="1377">
        <v>0</v>
      </c>
      <c r="U23" s="1366">
        <v>215</v>
      </c>
      <c r="V23" s="1366">
        <v>502</v>
      </c>
      <c r="W23" s="1378">
        <v>233.48837209302326</v>
      </c>
      <c r="X23" s="1370">
        <v>420</v>
      </c>
      <c r="Y23" s="1370">
        <v>434</v>
      </c>
      <c r="Z23" s="1378">
        <v>103.33333333333333</v>
      </c>
      <c r="AA23" s="1370">
        <v>635</v>
      </c>
      <c r="AB23" s="1370">
        <v>936</v>
      </c>
      <c r="AC23" s="1379">
        <v>147.4015748031496</v>
      </c>
    </row>
    <row r="24" spans="1:29" x14ac:dyDescent="0.3">
      <c r="A24" s="1374" t="s">
        <v>291</v>
      </c>
      <c r="B24" s="1375">
        <v>2232</v>
      </c>
      <c r="C24" s="1366">
        <v>0</v>
      </c>
      <c r="D24" s="1366">
        <v>0</v>
      </c>
      <c r="E24" s="1376">
        <v>0</v>
      </c>
      <c r="F24" s="1366">
        <v>400</v>
      </c>
      <c r="G24" s="1366">
        <v>365</v>
      </c>
      <c r="H24" s="1376">
        <v>91.25</v>
      </c>
      <c r="I24" s="1366">
        <v>0</v>
      </c>
      <c r="J24" s="1366">
        <v>0</v>
      </c>
      <c r="K24" s="1377">
        <v>0</v>
      </c>
      <c r="L24" s="1366">
        <v>0</v>
      </c>
      <c r="M24" s="1366">
        <v>0</v>
      </c>
      <c r="N24" s="1378">
        <v>0</v>
      </c>
      <c r="O24" s="1366">
        <v>0</v>
      </c>
      <c r="P24" s="1366">
        <v>0</v>
      </c>
      <c r="Q24" s="1378">
        <v>0</v>
      </c>
      <c r="R24" s="1366">
        <v>0</v>
      </c>
      <c r="S24" s="1366">
        <v>6</v>
      </c>
      <c r="T24" s="1377">
        <v>0</v>
      </c>
      <c r="U24" s="1366">
        <v>400</v>
      </c>
      <c r="V24" s="1366">
        <v>371</v>
      </c>
      <c r="W24" s="1378">
        <v>92.75</v>
      </c>
      <c r="X24" s="1370">
        <v>857</v>
      </c>
      <c r="Y24" s="1370">
        <v>813</v>
      </c>
      <c r="Z24" s="1378">
        <v>94.865810968494756</v>
      </c>
      <c r="AA24" s="1370">
        <v>1257</v>
      </c>
      <c r="AB24" s="1370">
        <v>1184</v>
      </c>
      <c r="AC24" s="1379">
        <v>94.192521877486072</v>
      </c>
    </row>
    <row r="25" spans="1:29" x14ac:dyDescent="0.3">
      <c r="A25" s="1380" t="s">
        <v>296</v>
      </c>
      <c r="B25" s="1375">
        <v>2238</v>
      </c>
      <c r="C25" s="1366">
        <v>53</v>
      </c>
      <c r="D25" s="1366">
        <v>38</v>
      </c>
      <c r="E25" s="1376">
        <v>71.698113207547166</v>
      </c>
      <c r="F25" s="1366">
        <v>2349</v>
      </c>
      <c r="G25" s="1366">
        <v>2164</v>
      </c>
      <c r="H25" s="1376">
        <v>92.124308216262236</v>
      </c>
      <c r="I25" s="1366">
        <v>0</v>
      </c>
      <c r="J25" s="1366">
        <v>0</v>
      </c>
      <c r="K25" s="1377">
        <v>0</v>
      </c>
      <c r="L25" s="1366">
        <v>0</v>
      </c>
      <c r="M25" s="1366">
        <v>0</v>
      </c>
      <c r="N25" s="1378">
        <v>0</v>
      </c>
      <c r="O25" s="1366">
        <v>0</v>
      </c>
      <c r="P25" s="1366">
        <v>0</v>
      </c>
      <c r="Q25" s="1378">
        <v>0</v>
      </c>
      <c r="R25" s="1366">
        <v>0</v>
      </c>
      <c r="S25" s="1366">
        <v>3</v>
      </c>
      <c r="T25" s="1377">
        <v>0</v>
      </c>
      <c r="U25" s="1366">
        <v>2402</v>
      </c>
      <c r="V25" s="1366">
        <v>2205</v>
      </c>
      <c r="W25" s="1378">
        <v>91.798501248959198</v>
      </c>
      <c r="X25" s="1370">
        <v>2416</v>
      </c>
      <c r="Y25" s="1370">
        <v>2581</v>
      </c>
      <c r="Z25" s="1378">
        <v>106.82947019867549</v>
      </c>
      <c r="AA25" s="1370">
        <v>4818</v>
      </c>
      <c r="AB25" s="1370">
        <v>4786</v>
      </c>
      <c r="AC25" s="1379">
        <v>99.335823993358247</v>
      </c>
    </row>
    <row r="26" spans="1:29" x14ac:dyDescent="0.3">
      <c r="A26" s="1381" t="s">
        <v>1519</v>
      </c>
      <c r="B26" s="1382">
        <v>2241</v>
      </c>
      <c r="C26" s="1366">
        <v>0</v>
      </c>
      <c r="D26" s="1366">
        <v>0</v>
      </c>
      <c r="E26" s="1376">
        <v>0</v>
      </c>
      <c r="F26" s="1366">
        <v>790</v>
      </c>
      <c r="G26" s="1366">
        <v>918</v>
      </c>
      <c r="H26" s="1376">
        <v>116.20253164556962</v>
      </c>
      <c r="I26" s="1366">
        <v>0</v>
      </c>
      <c r="J26" s="1366">
        <v>0</v>
      </c>
      <c r="K26" s="1377">
        <v>0</v>
      </c>
      <c r="L26" s="1366">
        <v>0</v>
      </c>
      <c r="M26" s="1366">
        <v>0</v>
      </c>
      <c r="N26" s="1378">
        <v>0</v>
      </c>
      <c r="O26" s="1366">
        <v>0</v>
      </c>
      <c r="P26" s="1366">
        <v>0</v>
      </c>
      <c r="Q26" s="1378">
        <v>0</v>
      </c>
      <c r="R26" s="1366">
        <v>146</v>
      </c>
      <c r="S26" s="1366">
        <v>1</v>
      </c>
      <c r="T26" s="1377">
        <v>0.68493150684931503</v>
      </c>
      <c r="U26" s="1366">
        <v>936</v>
      </c>
      <c r="V26" s="1366">
        <v>919</v>
      </c>
      <c r="W26" s="1378">
        <v>98.183760683760681</v>
      </c>
      <c r="X26" s="1370">
        <v>500</v>
      </c>
      <c r="Y26" s="1370">
        <v>2200</v>
      </c>
      <c r="Z26" s="1378">
        <v>440</v>
      </c>
      <c r="AA26" s="1370">
        <v>1436</v>
      </c>
      <c r="AB26" s="1370">
        <v>3119</v>
      </c>
      <c r="AC26" s="1379">
        <v>217.20055710306406</v>
      </c>
    </row>
    <row r="27" spans="1:29" ht="15" customHeight="1" thickBot="1" x14ac:dyDescent="0.35">
      <c r="A27" s="1383" t="s">
        <v>301</v>
      </c>
      <c r="B27" s="1382">
        <v>2251</v>
      </c>
      <c r="C27" s="1366">
        <v>0</v>
      </c>
      <c r="D27" s="1366">
        <v>0</v>
      </c>
      <c r="E27" s="1376">
        <v>0</v>
      </c>
      <c r="F27" s="1366">
        <v>0</v>
      </c>
      <c r="G27" s="1366">
        <v>0</v>
      </c>
      <c r="H27" s="1376">
        <v>0</v>
      </c>
      <c r="I27" s="1366">
        <v>0</v>
      </c>
      <c r="J27" s="1366">
        <v>0</v>
      </c>
      <c r="K27" s="1377">
        <v>0</v>
      </c>
      <c r="L27" s="1366">
        <v>0</v>
      </c>
      <c r="M27" s="1366">
        <v>0</v>
      </c>
      <c r="N27" s="1378">
        <v>0</v>
      </c>
      <c r="O27" s="1366">
        <v>0</v>
      </c>
      <c r="P27" s="1366">
        <v>0</v>
      </c>
      <c r="Q27" s="1378">
        <v>0</v>
      </c>
      <c r="R27" s="1366">
        <v>0</v>
      </c>
      <c r="S27" s="1366">
        <v>0</v>
      </c>
      <c r="T27" s="1377">
        <v>0</v>
      </c>
      <c r="U27" s="1366">
        <v>0</v>
      </c>
      <c r="V27" s="1366">
        <v>0</v>
      </c>
      <c r="W27" s="1378">
        <v>0</v>
      </c>
      <c r="X27" s="1370">
        <v>57424</v>
      </c>
      <c r="Y27" s="1370">
        <v>0</v>
      </c>
      <c r="Z27" s="1378">
        <v>0</v>
      </c>
      <c r="AA27" s="1370">
        <v>57424</v>
      </c>
      <c r="AB27" s="1370">
        <v>0</v>
      </c>
      <c r="AC27" s="1379">
        <v>0</v>
      </c>
    </row>
    <row r="28" spans="1:29" ht="15" thickBot="1" x14ac:dyDescent="0.35">
      <c r="A28" s="1384" t="s">
        <v>262</v>
      </c>
      <c r="B28" s="1385"/>
      <c r="C28" s="1386">
        <v>70072</v>
      </c>
      <c r="D28" s="1386">
        <v>53478</v>
      </c>
      <c r="E28" s="1387">
        <v>76.318643680785485</v>
      </c>
      <c r="F28" s="1386">
        <v>1423896</v>
      </c>
      <c r="G28" s="1386">
        <v>1561141</v>
      </c>
      <c r="H28" s="1388">
        <v>109.63869552270671</v>
      </c>
      <c r="I28" s="1386">
        <v>853</v>
      </c>
      <c r="J28" s="1386">
        <v>5832</v>
      </c>
      <c r="K28" s="1387">
        <v>683.70457209847598</v>
      </c>
      <c r="L28" s="1386">
        <v>7</v>
      </c>
      <c r="M28" s="1386">
        <v>0</v>
      </c>
      <c r="N28" s="1389">
        <v>0</v>
      </c>
      <c r="O28" s="1386">
        <v>0</v>
      </c>
      <c r="P28" s="1386">
        <v>0</v>
      </c>
      <c r="Q28" s="1389">
        <v>0</v>
      </c>
      <c r="R28" s="1386">
        <v>30537</v>
      </c>
      <c r="S28" s="1386">
        <v>16590</v>
      </c>
      <c r="T28" s="1387">
        <v>54.327537086157776</v>
      </c>
      <c r="U28" s="1386">
        <v>1525365</v>
      </c>
      <c r="V28" s="1386">
        <v>1637041</v>
      </c>
      <c r="W28" s="1389">
        <v>107.32126409088973</v>
      </c>
      <c r="X28" s="1390">
        <v>345995</v>
      </c>
      <c r="Y28" s="1390">
        <v>996186</v>
      </c>
      <c r="Z28" s="1389">
        <v>287.91918958366449</v>
      </c>
      <c r="AA28" s="1390">
        <v>1871360</v>
      </c>
      <c r="AB28" s="1390">
        <v>2633227</v>
      </c>
      <c r="AC28" s="1387">
        <v>140.71194211696306</v>
      </c>
    </row>
    <row r="29" spans="1:29" ht="15" thickTop="1" x14ac:dyDescent="0.3">
      <c r="A29" s="1324"/>
      <c r="B29" s="1324"/>
      <c r="D29" s="1330"/>
      <c r="E29" s="1330"/>
      <c r="F29" s="1330"/>
      <c r="G29" s="1330"/>
      <c r="H29" s="1330"/>
      <c r="I29" s="1324"/>
      <c r="J29" s="1324"/>
      <c r="K29" s="1324"/>
      <c r="L29" s="1324"/>
      <c r="M29" s="1324"/>
      <c r="N29" s="1324"/>
      <c r="O29" s="1324"/>
      <c r="P29" s="1324"/>
      <c r="Q29" s="1324"/>
      <c r="R29" s="1324"/>
      <c r="S29" s="1324"/>
      <c r="T29" s="1324"/>
      <c r="U29" s="1324"/>
      <c r="V29" s="1324"/>
      <c r="W29" s="1324"/>
      <c r="X29" s="1324"/>
      <c r="Y29" s="1324"/>
      <c r="Z29" s="1324"/>
      <c r="AA29" s="1324"/>
      <c r="AB29" s="1324"/>
      <c r="AC29" s="1324"/>
    </row>
  </sheetData>
  <mergeCells count="15">
    <mergeCell ref="AA9:AC10"/>
    <mergeCell ref="A28:B28"/>
    <mergeCell ref="I9:K10"/>
    <mergeCell ref="L9:N10"/>
    <mergeCell ref="O9:Q10"/>
    <mergeCell ref="R9:T10"/>
    <mergeCell ref="U9:W10"/>
    <mergeCell ref="X9:Z10"/>
    <mergeCell ref="C2:H2"/>
    <mergeCell ref="C3:H3"/>
    <mergeCell ref="C4:H4"/>
    <mergeCell ref="A9:A11"/>
    <mergeCell ref="B9:B10"/>
    <mergeCell ref="C9:E10"/>
    <mergeCell ref="F9:H10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3"/>
  <sheetViews>
    <sheetView workbookViewId="0">
      <selection sqref="A1:D1"/>
    </sheetView>
  </sheetViews>
  <sheetFormatPr defaultRowHeight="14.4" x14ac:dyDescent="0.3"/>
  <cols>
    <col min="1" max="1" width="48.5546875" customWidth="1"/>
    <col min="2" max="2" width="9.21875" customWidth="1"/>
    <col min="3" max="11" width="10.5546875" customWidth="1"/>
  </cols>
  <sheetData>
    <row r="1" spans="1:14" x14ac:dyDescent="0.3">
      <c r="A1" s="1438" t="s">
        <v>1553</v>
      </c>
      <c r="B1" s="1438"/>
      <c r="C1" s="1438"/>
      <c r="D1" s="1438"/>
    </row>
    <row r="2" spans="1:14" x14ac:dyDescent="0.3">
      <c r="A2" s="410" t="s">
        <v>1549</v>
      </c>
      <c r="B2" s="1439"/>
      <c r="C2" s="1439"/>
      <c r="D2" s="1439"/>
    </row>
    <row r="3" spans="1:14" x14ac:dyDescent="0.3">
      <c r="A3" s="410" t="s">
        <v>1550</v>
      </c>
      <c r="B3" s="1439"/>
      <c r="C3" s="1439"/>
      <c r="D3" s="1439"/>
    </row>
    <row r="4" spans="1:14" x14ac:dyDescent="0.3">
      <c r="A4" s="410" t="s">
        <v>1551</v>
      </c>
      <c r="B4" s="1439"/>
      <c r="C4" s="1439"/>
      <c r="D4" s="1439"/>
    </row>
    <row r="5" spans="1:14" x14ac:dyDescent="0.3">
      <c r="A5" s="410" t="s">
        <v>1552</v>
      </c>
      <c r="B5" s="1439"/>
      <c r="C5" s="1439"/>
      <c r="D5" s="1439"/>
    </row>
    <row r="6" spans="1:14" x14ac:dyDescent="0.3">
      <c r="A6" s="1391"/>
      <c r="B6" s="1391"/>
      <c r="C6" s="1391"/>
      <c r="D6" s="1391"/>
      <c r="E6" s="1392"/>
      <c r="F6" s="1391"/>
      <c r="G6" s="1391"/>
      <c r="H6" s="1392"/>
      <c r="I6" s="1391"/>
      <c r="J6" s="1391"/>
      <c r="K6" s="1392"/>
      <c r="L6" s="1393"/>
      <c r="M6" s="1394" t="s">
        <v>500</v>
      </c>
      <c r="N6" s="1394" t="s">
        <v>500</v>
      </c>
    </row>
    <row r="7" spans="1:14" x14ac:dyDescent="0.3">
      <c r="A7" s="1395" t="s">
        <v>1543</v>
      </c>
      <c r="B7" s="1396"/>
      <c r="C7" s="1396"/>
      <c r="D7" s="1396"/>
      <c r="E7" s="1396"/>
      <c r="F7" s="1396"/>
      <c r="G7" s="1396"/>
      <c r="H7" s="1396"/>
      <c r="I7" s="1396"/>
      <c r="J7" s="1396"/>
      <c r="K7" s="1396"/>
      <c r="L7" s="1397"/>
      <c r="M7" s="1397"/>
      <c r="N7" s="1397"/>
    </row>
    <row r="8" spans="1:14" x14ac:dyDescent="0.3">
      <c r="A8" s="1398" t="s">
        <v>442</v>
      </c>
      <c r="B8" s="1396"/>
      <c r="C8" s="1396"/>
      <c r="D8" s="1396"/>
      <c r="E8" s="1396"/>
      <c r="F8" s="1396"/>
      <c r="G8" s="1396"/>
      <c r="H8" s="1396"/>
      <c r="I8" s="1396"/>
      <c r="J8" s="1396"/>
      <c r="K8" s="1396"/>
      <c r="L8" s="1397"/>
      <c r="M8" s="1397"/>
      <c r="N8" s="1397"/>
    </row>
    <row r="9" spans="1:14" x14ac:dyDescent="0.3">
      <c r="A9" s="1399" t="s">
        <v>2</v>
      </c>
      <c r="B9" s="1396"/>
      <c r="C9" s="1396"/>
      <c r="D9" s="1396"/>
      <c r="E9" s="1396"/>
      <c r="F9" s="1396"/>
      <c r="G9" s="1396"/>
      <c r="H9" s="1396"/>
      <c r="I9" s="1396"/>
      <c r="J9" s="1396"/>
      <c r="K9" s="1396"/>
      <c r="L9" s="1397"/>
      <c r="M9" s="1397"/>
      <c r="N9" s="1397"/>
    </row>
    <row r="10" spans="1:14" x14ac:dyDescent="0.3">
      <c r="A10" s="1400"/>
      <c r="B10" s="1401"/>
      <c r="C10" s="1401"/>
      <c r="D10" s="1401"/>
      <c r="E10" s="1402"/>
      <c r="F10" s="1401"/>
      <c r="G10" s="1401"/>
      <c r="H10" s="1402"/>
      <c r="I10" s="1401"/>
      <c r="J10" s="1401"/>
      <c r="K10" s="1402"/>
      <c r="L10" s="1397"/>
      <c r="M10" s="1397"/>
      <c r="N10" s="1397"/>
    </row>
    <row r="11" spans="1:14" x14ac:dyDescent="0.3">
      <c r="A11" s="1400"/>
      <c r="B11" s="1401"/>
      <c r="C11" s="1401"/>
      <c r="D11" s="1401"/>
      <c r="E11" s="1402"/>
      <c r="F11" s="1401"/>
      <c r="G11" s="1401"/>
      <c r="H11" s="1402"/>
      <c r="I11" s="1401"/>
      <c r="J11" s="1401"/>
      <c r="K11" s="1402"/>
      <c r="L11" s="1403"/>
      <c r="M11" s="1397"/>
      <c r="N11" s="1397"/>
    </row>
    <row r="12" spans="1:14" x14ac:dyDescent="0.3">
      <c r="A12" s="1400"/>
      <c r="B12" s="1401"/>
      <c r="C12" s="1401"/>
      <c r="D12" s="1401"/>
      <c r="E12" s="1402"/>
      <c r="F12" s="1401"/>
      <c r="G12" s="1401"/>
      <c r="H12" s="1402"/>
      <c r="I12" s="1401"/>
      <c r="J12" s="1401"/>
      <c r="K12" s="1402"/>
      <c r="L12" s="1397"/>
      <c r="M12" s="1397"/>
      <c r="N12" s="1397"/>
    </row>
    <row r="13" spans="1:14" ht="15" thickBot="1" x14ac:dyDescent="0.35">
      <c r="A13" s="1400"/>
      <c r="B13" s="1401"/>
      <c r="C13" s="1401"/>
      <c r="D13" s="1401"/>
      <c r="E13" s="1402"/>
      <c r="F13" s="1401"/>
      <c r="G13" s="1401"/>
      <c r="H13" s="1402"/>
      <c r="I13" s="1401"/>
      <c r="J13" s="1401"/>
      <c r="K13" s="1402"/>
      <c r="L13" s="1397"/>
      <c r="M13" s="1397"/>
      <c r="N13" s="1397"/>
    </row>
    <row r="14" spans="1:14" ht="37.200000000000003" customHeight="1" x14ac:dyDescent="0.3">
      <c r="A14" s="363" t="s">
        <v>218</v>
      </c>
      <c r="B14" s="1404"/>
      <c r="C14" s="1405" t="s">
        <v>1544</v>
      </c>
      <c r="D14" s="1406"/>
      <c r="E14" s="1406"/>
      <c r="F14" s="1405" t="s">
        <v>445</v>
      </c>
      <c r="G14" s="1406"/>
      <c r="H14" s="1406"/>
      <c r="I14" s="1405" t="s">
        <v>446</v>
      </c>
      <c r="J14" s="1406"/>
      <c r="K14" s="1407"/>
      <c r="L14" s="1408"/>
      <c r="M14" s="1397"/>
      <c r="N14" s="1397"/>
    </row>
    <row r="15" spans="1:14" x14ac:dyDescent="0.3">
      <c r="A15" s="369"/>
      <c r="B15" s="1409"/>
      <c r="C15" s="1410"/>
      <c r="D15" s="1410"/>
      <c r="E15" s="1410"/>
      <c r="F15" s="1410"/>
      <c r="G15" s="1410"/>
      <c r="H15" s="1410"/>
      <c r="I15" s="1411"/>
      <c r="J15" s="1411"/>
      <c r="K15" s="1412"/>
      <c r="L15" s="1408"/>
      <c r="M15" s="1397"/>
      <c r="N15" s="1397"/>
    </row>
    <row r="16" spans="1:14" ht="15" thickBot="1" x14ac:dyDescent="0.35">
      <c r="A16" s="375"/>
      <c r="B16" s="376" t="s">
        <v>267</v>
      </c>
      <c r="C16" s="1413" t="s">
        <v>222</v>
      </c>
      <c r="D16" s="1413" t="s">
        <v>223</v>
      </c>
      <c r="E16" s="1414" t="s">
        <v>224</v>
      </c>
      <c r="F16" s="1413" t="s">
        <v>222</v>
      </c>
      <c r="G16" s="1413" t="s">
        <v>223</v>
      </c>
      <c r="H16" s="1414" t="s">
        <v>224</v>
      </c>
      <c r="I16" s="1413" t="s">
        <v>222</v>
      </c>
      <c r="J16" s="1413" t="s">
        <v>223</v>
      </c>
      <c r="K16" s="1415" t="s">
        <v>224</v>
      </c>
      <c r="L16" s="1408"/>
      <c r="M16" s="1397"/>
      <c r="N16" s="1397"/>
    </row>
    <row r="17" spans="1:14" x14ac:dyDescent="0.3">
      <c r="A17" s="1416" t="s">
        <v>271</v>
      </c>
      <c r="B17" s="1417">
        <v>2204</v>
      </c>
      <c r="C17" s="1418">
        <v>5104</v>
      </c>
      <c r="D17" s="1418">
        <v>5620</v>
      </c>
      <c r="E17" s="1419">
        <v>110.10971786833856</v>
      </c>
      <c r="F17" s="1418">
        <v>1784</v>
      </c>
      <c r="G17" s="1418">
        <v>2163</v>
      </c>
      <c r="H17" s="1419">
        <v>121.24439461883408</v>
      </c>
      <c r="I17" s="1418">
        <v>23816</v>
      </c>
      <c r="J17" s="1418">
        <v>30283</v>
      </c>
      <c r="K17" s="1420">
        <v>127.15401410816258</v>
      </c>
      <c r="L17" s="1408"/>
      <c r="M17" s="1397"/>
      <c r="N17" s="1397"/>
    </row>
    <row r="18" spans="1:14" x14ac:dyDescent="0.3">
      <c r="A18" s="1416" t="s">
        <v>1545</v>
      </c>
      <c r="B18" s="1421">
        <v>2210</v>
      </c>
      <c r="C18" s="1418">
        <v>1622</v>
      </c>
      <c r="D18" s="1418">
        <v>1665</v>
      </c>
      <c r="E18" s="1422">
        <v>102.65104808877929</v>
      </c>
      <c r="F18" s="1418">
        <v>419</v>
      </c>
      <c r="G18" s="1418">
        <v>603</v>
      </c>
      <c r="H18" s="1422">
        <v>143.91408114558473</v>
      </c>
      <c r="I18" s="1418">
        <v>1311</v>
      </c>
      <c r="J18" s="1418">
        <v>904</v>
      </c>
      <c r="K18" s="1423">
        <v>68.954996186117469</v>
      </c>
      <c r="L18" s="1408"/>
      <c r="M18" s="1397"/>
      <c r="N18" s="1397"/>
    </row>
    <row r="19" spans="1:14" x14ac:dyDescent="0.3">
      <c r="A19" s="1424" t="s">
        <v>278</v>
      </c>
      <c r="B19" s="1425">
        <v>2211</v>
      </c>
      <c r="C19" s="1418">
        <v>37685</v>
      </c>
      <c r="D19" s="1418">
        <v>39133</v>
      </c>
      <c r="E19" s="1422">
        <v>103.84237760382116</v>
      </c>
      <c r="F19" s="1418">
        <v>13251</v>
      </c>
      <c r="G19" s="1418">
        <v>6201</v>
      </c>
      <c r="H19" s="1422">
        <v>46.796468191079924</v>
      </c>
      <c r="I19" s="1418">
        <v>27916</v>
      </c>
      <c r="J19" s="1418">
        <v>61648</v>
      </c>
      <c r="K19" s="1423">
        <v>220.8339303625161</v>
      </c>
      <c r="L19" s="1408"/>
      <c r="M19" s="1397"/>
      <c r="N19" s="1397"/>
    </row>
    <row r="20" spans="1:14" x14ac:dyDescent="0.3">
      <c r="A20" s="1424" t="s">
        <v>279</v>
      </c>
      <c r="B20" s="1425">
        <v>2212</v>
      </c>
      <c r="C20" s="1418">
        <v>6850</v>
      </c>
      <c r="D20" s="1418">
        <v>7845</v>
      </c>
      <c r="E20" s="1422">
        <v>114.52554744525547</v>
      </c>
      <c r="F20" s="1418">
        <v>2516</v>
      </c>
      <c r="G20" s="1418">
        <v>2965</v>
      </c>
      <c r="H20" s="1422">
        <v>117.84578696343402</v>
      </c>
      <c r="I20" s="1418">
        <v>6861</v>
      </c>
      <c r="J20" s="1418">
        <v>8375</v>
      </c>
      <c r="K20" s="1423">
        <v>122.06675411747558</v>
      </c>
      <c r="L20" s="1408"/>
      <c r="M20" s="1397"/>
      <c r="N20" s="1397"/>
    </row>
    <row r="21" spans="1:14" x14ac:dyDescent="0.3">
      <c r="A21" s="1424" t="s">
        <v>1546</v>
      </c>
      <c r="B21" s="1425">
        <v>2218</v>
      </c>
      <c r="C21" s="1418">
        <v>22793</v>
      </c>
      <c r="D21" s="1418">
        <v>38971</v>
      </c>
      <c r="E21" s="1422">
        <v>170.97793182117314</v>
      </c>
      <c r="F21" s="1418">
        <v>8699</v>
      </c>
      <c r="G21" s="1418">
        <v>14953</v>
      </c>
      <c r="H21" s="1422">
        <v>171.8933210713875</v>
      </c>
      <c r="I21" s="1418">
        <v>7372</v>
      </c>
      <c r="J21" s="1418">
        <v>40387</v>
      </c>
      <c r="K21" s="1423">
        <v>547.84319045035272</v>
      </c>
      <c r="L21" s="1408"/>
      <c r="M21" s="1397"/>
      <c r="N21" s="1397"/>
    </row>
    <row r="22" spans="1:14" x14ac:dyDescent="0.3">
      <c r="A22" s="1424" t="s">
        <v>1547</v>
      </c>
      <c r="B22" s="1425">
        <v>2220</v>
      </c>
      <c r="C22" s="1418">
        <v>8000</v>
      </c>
      <c r="D22" s="1418">
        <v>26532</v>
      </c>
      <c r="E22" s="1422">
        <v>331.65</v>
      </c>
      <c r="F22" s="1418">
        <v>2794</v>
      </c>
      <c r="G22" s="1418">
        <v>10849</v>
      </c>
      <c r="H22" s="1422">
        <v>388.29634931997134</v>
      </c>
      <c r="I22" s="1418">
        <v>6720</v>
      </c>
      <c r="J22" s="1418">
        <v>26173</v>
      </c>
      <c r="K22" s="1423">
        <v>389.47916666666669</v>
      </c>
      <c r="L22" s="1408"/>
      <c r="M22" s="1397"/>
      <c r="N22" s="1397"/>
    </row>
    <row r="23" spans="1:14" x14ac:dyDescent="0.3">
      <c r="A23" s="1424" t="s">
        <v>284</v>
      </c>
      <c r="B23" s="1425">
        <v>2221</v>
      </c>
      <c r="C23" s="1418">
        <v>660316</v>
      </c>
      <c r="D23" s="1418">
        <v>799280</v>
      </c>
      <c r="E23" s="1422">
        <v>121.04507538814748</v>
      </c>
      <c r="F23" s="1418">
        <v>213369</v>
      </c>
      <c r="G23" s="1418">
        <v>221597</v>
      </c>
      <c r="H23" s="1422">
        <v>103.85623028649897</v>
      </c>
      <c r="I23" s="1418">
        <v>557670</v>
      </c>
      <c r="J23" s="1418">
        <v>760138</v>
      </c>
      <c r="K23" s="1423">
        <v>136.30605913891728</v>
      </c>
      <c r="L23" s="1408"/>
      <c r="M23" s="1397"/>
      <c r="N23" s="1397"/>
    </row>
    <row r="24" spans="1:14" x14ac:dyDescent="0.3">
      <c r="A24" s="1424" t="s">
        <v>1548</v>
      </c>
      <c r="B24" s="1425">
        <v>2222</v>
      </c>
      <c r="C24" s="1418">
        <v>340</v>
      </c>
      <c r="D24" s="1418">
        <v>849</v>
      </c>
      <c r="E24" s="1422">
        <v>249.70588235294119</v>
      </c>
      <c r="F24" s="1418">
        <v>130</v>
      </c>
      <c r="G24" s="1418">
        <v>505</v>
      </c>
      <c r="H24" s="1422">
        <v>388.46153846153845</v>
      </c>
      <c r="I24" s="1418">
        <v>114</v>
      </c>
      <c r="J24" s="1418">
        <v>790</v>
      </c>
      <c r="K24" s="1423">
        <v>692.98245614035091</v>
      </c>
      <c r="L24" s="1408"/>
      <c r="M24" s="1397"/>
      <c r="N24" s="1397"/>
    </row>
    <row r="25" spans="1:14" x14ac:dyDescent="0.3">
      <c r="A25" s="1424" t="s">
        <v>286</v>
      </c>
      <c r="B25" s="1425">
        <v>2224</v>
      </c>
      <c r="C25" s="1418">
        <v>51119</v>
      </c>
      <c r="D25" s="1418">
        <v>58372</v>
      </c>
      <c r="E25" s="1422">
        <v>114.18846221561454</v>
      </c>
      <c r="F25" s="1418">
        <v>18016</v>
      </c>
      <c r="G25" s="1418">
        <v>21065</v>
      </c>
      <c r="H25" s="1422">
        <v>116.92384547069273</v>
      </c>
      <c r="I25" s="1418">
        <v>33670</v>
      </c>
      <c r="J25" s="1418">
        <v>43001</v>
      </c>
      <c r="K25" s="1423">
        <v>127.71309771309771</v>
      </c>
      <c r="L25" s="1408"/>
      <c r="M25" s="1397"/>
      <c r="N25" s="1397"/>
    </row>
    <row r="26" spans="1:14" x14ac:dyDescent="0.3">
      <c r="A26" s="1424" t="s">
        <v>287</v>
      </c>
      <c r="B26" s="1425">
        <v>2226</v>
      </c>
      <c r="C26" s="1418">
        <v>2955</v>
      </c>
      <c r="D26" s="1418">
        <v>12673</v>
      </c>
      <c r="E26" s="1422">
        <v>428.86632825719124</v>
      </c>
      <c r="F26" s="1418">
        <v>1171</v>
      </c>
      <c r="G26" s="1418">
        <v>5079</v>
      </c>
      <c r="H26" s="1422">
        <v>433.73185311699399</v>
      </c>
      <c r="I26" s="1418">
        <v>2176</v>
      </c>
      <c r="J26" s="1418">
        <v>9931</v>
      </c>
      <c r="K26" s="1423">
        <v>456.38786764705878</v>
      </c>
      <c r="L26" s="1408"/>
      <c r="M26" s="1397"/>
      <c r="N26" s="1397"/>
    </row>
    <row r="27" spans="1:14" x14ac:dyDescent="0.3">
      <c r="A27" s="1424" t="s">
        <v>288</v>
      </c>
      <c r="B27" s="1425">
        <v>2227</v>
      </c>
      <c r="C27" s="1418">
        <v>11502</v>
      </c>
      <c r="D27" s="1418">
        <v>16162</v>
      </c>
      <c r="E27" s="1422">
        <v>140.51469309685271</v>
      </c>
      <c r="F27" s="1418">
        <v>4241</v>
      </c>
      <c r="G27" s="1418">
        <v>5904</v>
      </c>
      <c r="H27" s="1422">
        <v>139.21244989389294</v>
      </c>
      <c r="I27" s="1418">
        <v>15911</v>
      </c>
      <c r="J27" s="1418">
        <v>43871</v>
      </c>
      <c r="K27" s="1423">
        <v>275.72748413047577</v>
      </c>
      <c r="L27" s="1408"/>
      <c r="M27" s="1397"/>
      <c r="N27" s="1397"/>
    </row>
    <row r="28" spans="1:14" x14ac:dyDescent="0.3">
      <c r="A28" s="1424" t="s">
        <v>290</v>
      </c>
      <c r="B28" s="1425">
        <v>2229</v>
      </c>
      <c r="C28" s="1418">
        <v>431</v>
      </c>
      <c r="D28" s="1418">
        <v>469</v>
      </c>
      <c r="E28" s="1422">
        <v>108.81670533642691</v>
      </c>
      <c r="F28" s="1418">
        <v>159</v>
      </c>
      <c r="G28" s="1418">
        <v>186</v>
      </c>
      <c r="H28" s="1422">
        <v>116.98113207547169</v>
      </c>
      <c r="I28" s="1418">
        <v>44</v>
      </c>
      <c r="J28" s="1418">
        <v>181</v>
      </c>
      <c r="K28" s="1423">
        <v>411.36363636363632</v>
      </c>
      <c r="L28" s="1408"/>
      <c r="M28" s="1397"/>
      <c r="N28" s="1397"/>
    </row>
    <row r="29" spans="1:14" x14ac:dyDescent="0.3">
      <c r="A29" s="1424" t="s">
        <v>291</v>
      </c>
      <c r="B29" s="1425">
        <v>2231</v>
      </c>
      <c r="C29" s="1418">
        <v>695</v>
      </c>
      <c r="D29" s="1418">
        <v>569</v>
      </c>
      <c r="E29" s="1422">
        <v>81.870503597122308</v>
      </c>
      <c r="F29" s="1418">
        <v>247</v>
      </c>
      <c r="G29" s="1418">
        <v>216</v>
      </c>
      <c r="H29" s="1422">
        <v>87.449392712550605</v>
      </c>
      <c r="I29" s="1418">
        <v>302</v>
      </c>
      <c r="J29" s="1418">
        <v>303</v>
      </c>
      <c r="K29" s="1423">
        <v>100.33112582781456</v>
      </c>
      <c r="L29" s="1397"/>
      <c r="M29" s="1397"/>
      <c r="N29" s="1397"/>
    </row>
    <row r="30" spans="1:14" x14ac:dyDescent="0.3">
      <c r="A30" s="1424" t="s">
        <v>1518</v>
      </c>
      <c r="B30" s="1425">
        <v>2232</v>
      </c>
      <c r="C30" s="1418">
        <v>1402</v>
      </c>
      <c r="D30" s="1418">
        <v>1614</v>
      </c>
      <c r="E30" s="1422">
        <v>115.1212553495007</v>
      </c>
      <c r="F30" s="1418">
        <v>557</v>
      </c>
      <c r="G30" s="1418">
        <v>630</v>
      </c>
      <c r="H30" s="1422">
        <v>113.10592459605027</v>
      </c>
      <c r="I30" s="1418">
        <v>1440</v>
      </c>
      <c r="J30" s="1418">
        <v>1043</v>
      </c>
      <c r="K30" s="1423">
        <v>72.430555555555557</v>
      </c>
      <c r="L30" s="1397"/>
      <c r="M30" s="1397"/>
      <c r="N30" s="1397"/>
    </row>
    <row r="31" spans="1:14" x14ac:dyDescent="0.3">
      <c r="A31" s="1426" t="s">
        <v>1519</v>
      </c>
      <c r="B31" s="1425">
        <v>2238</v>
      </c>
      <c r="C31" s="1418">
        <v>456</v>
      </c>
      <c r="D31" s="1418">
        <v>552</v>
      </c>
      <c r="E31" s="1422">
        <v>121.05263157894737</v>
      </c>
      <c r="F31" s="1418">
        <v>305</v>
      </c>
      <c r="G31" s="1418">
        <v>336</v>
      </c>
      <c r="H31" s="1422">
        <v>110.16393442622952</v>
      </c>
      <c r="I31" s="1418">
        <v>674</v>
      </c>
      <c r="J31" s="1418">
        <v>707</v>
      </c>
      <c r="K31" s="1423">
        <v>104.89614243323442</v>
      </c>
      <c r="L31" s="1397"/>
      <c r="M31" s="1397"/>
      <c r="N31" s="1397"/>
    </row>
    <row r="32" spans="1:14" ht="15" customHeight="1" thickBot="1" x14ac:dyDescent="0.35">
      <c r="A32" s="1427" t="s">
        <v>301</v>
      </c>
      <c r="B32" s="1428">
        <v>2251</v>
      </c>
      <c r="C32" s="1418">
        <v>33115</v>
      </c>
      <c r="D32" s="1418">
        <v>0</v>
      </c>
      <c r="E32" s="1422">
        <v>0</v>
      </c>
      <c r="F32" s="1418">
        <v>11598</v>
      </c>
      <c r="G32" s="1418">
        <v>0</v>
      </c>
      <c r="H32" s="1422">
        <v>0</v>
      </c>
      <c r="I32" s="1418">
        <v>13811</v>
      </c>
      <c r="J32" s="1418">
        <v>0</v>
      </c>
      <c r="K32" s="1429">
        <v>0</v>
      </c>
      <c r="L32" s="1397"/>
      <c r="M32" s="1397"/>
      <c r="N32" s="1397"/>
    </row>
    <row r="33" spans="1:14" ht="15" thickBot="1" x14ac:dyDescent="0.35">
      <c r="A33" s="1430" t="s">
        <v>262</v>
      </c>
      <c r="B33" s="382"/>
      <c r="C33" s="1431">
        <v>844385</v>
      </c>
      <c r="D33" s="1431">
        <v>1010306</v>
      </c>
      <c r="E33" s="1432">
        <v>119.6499227248234</v>
      </c>
      <c r="F33" s="1431">
        <v>279256</v>
      </c>
      <c r="G33" s="1431">
        <v>293252</v>
      </c>
      <c r="H33" s="1432">
        <v>105.01188873291889</v>
      </c>
      <c r="I33" s="1431">
        <v>699808</v>
      </c>
      <c r="J33" s="1431">
        <v>1027735</v>
      </c>
      <c r="K33" s="1433">
        <v>146.85956719557365</v>
      </c>
      <c r="L33" s="1397"/>
      <c r="M33" s="1397"/>
      <c r="N33" s="1397"/>
    </row>
    <row r="34" spans="1:14" ht="15" thickTop="1" x14ac:dyDescent="0.3">
      <c r="A34" s="1434"/>
      <c r="B34" s="1434"/>
      <c r="C34" s="1434"/>
      <c r="D34" s="1434"/>
      <c r="E34" s="1435"/>
      <c r="F34" s="1434"/>
      <c r="G34" s="1434"/>
      <c r="H34" s="1435"/>
      <c r="I34" s="1434"/>
      <c r="J34" s="1434"/>
      <c r="K34" s="1435"/>
      <c r="L34" s="1397"/>
      <c r="M34" s="1397"/>
      <c r="N34" s="1397"/>
    </row>
    <row r="35" spans="1:14" x14ac:dyDescent="0.3">
      <c r="A35" s="1391"/>
      <c r="B35" s="1391"/>
      <c r="C35" s="1436"/>
      <c r="D35" s="1436"/>
      <c r="E35" s="1436"/>
      <c r="F35" s="1436"/>
      <c r="G35" s="1436"/>
      <c r="H35" s="1436"/>
      <c r="I35" s="1436"/>
      <c r="J35" s="1436"/>
      <c r="K35" s="1436"/>
      <c r="L35" s="1391"/>
      <c r="M35" s="1391"/>
      <c r="N35" s="1391"/>
    </row>
    <row r="36" spans="1:14" ht="15" thickBot="1" x14ac:dyDescent="0.35">
      <c r="A36" s="1437"/>
      <c r="B36" s="1437"/>
      <c r="C36" s="1437"/>
      <c r="D36" s="1437"/>
      <c r="E36" s="1437"/>
      <c r="F36" s="1437"/>
      <c r="G36" s="1437"/>
      <c r="H36" s="1437"/>
      <c r="I36" s="1437"/>
      <c r="J36" s="1437"/>
      <c r="K36" s="1437"/>
      <c r="L36" s="1437"/>
      <c r="M36" s="1437"/>
      <c r="N36" s="1437"/>
    </row>
    <row r="37" spans="1:14" x14ac:dyDescent="0.3">
      <c r="A37" s="1440" t="s">
        <v>218</v>
      </c>
      <c r="B37" s="1441"/>
      <c r="C37" s="1442" t="s">
        <v>453</v>
      </c>
      <c r="D37" s="1443"/>
      <c r="E37" s="1444"/>
      <c r="F37" s="1445" t="s">
        <v>1554</v>
      </c>
      <c r="G37" s="1446"/>
      <c r="H37" s="1447"/>
      <c r="I37" s="1448" t="s">
        <v>455</v>
      </c>
      <c r="J37" s="1443"/>
      <c r="K37" s="1449"/>
    </row>
    <row r="38" spans="1:14" ht="42.6" customHeight="1" x14ac:dyDescent="0.3">
      <c r="A38" s="1450"/>
      <c r="B38" s="1451"/>
      <c r="C38" s="1452"/>
      <c r="D38" s="1453"/>
      <c r="E38" s="1454"/>
      <c r="F38" s="1455"/>
      <c r="G38" s="1456"/>
      <c r="H38" s="1457"/>
      <c r="I38" s="1453"/>
      <c r="J38" s="1453"/>
      <c r="K38" s="1458"/>
    </row>
    <row r="39" spans="1:14" ht="15" thickBot="1" x14ac:dyDescent="0.35">
      <c r="A39" s="1459"/>
      <c r="B39" s="348" t="s">
        <v>267</v>
      </c>
      <c r="C39" s="1460" t="s">
        <v>222</v>
      </c>
      <c r="D39" s="1413" t="s">
        <v>223</v>
      </c>
      <c r="E39" s="1414" t="s">
        <v>224</v>
      </c>
      <c r="F39" s="1461" t="s">
        <v>222</v>
      </c>
      <c r="G39" s="1413" t="s">
        <v>223</v>
      </c>
      <c r="H39" s="1414" t="s">
        <v>224</v>
      </c>
      <c r="I39" s="1461" t="s">
        <v>222</v>
      </c>
      <c r="J39" s="1413" t="s">
        <v>223</v>
      </c>
      <c r="K39" s="1415" t="s">
        <v>224</v>
      </c>
    </row>
    <row r="40" spans="1:14" ht="15" customHeight="1" x14ac:dyDescent="0.3">
      <c r="A40" s="1416" t="s">
        <v>271</v>
      </c>
      <c r="B40" s="1462">
        <v>2204</v>
      </c>
      <c r="C40" s="1418">
        <v>81</v>
      </c>
      <c r="D40" s="1418">
        <v>128</v>
      </c>
      <c r="E40" s="1419">
        <v>158.02469135802468</v>
      </c>
      <c r="F40" s="1418">
        <v>0</v>
      </c>
      <c r="G40" s="1418">
        <v>0</v>
      </c>
      <c r="H40" s="1419">
        <v>0</v>
      </c>
      <c r="I40" s="1418">
        <v>30785</v>
      </c>
      <c r="J40" s="1418">
        <v>38194</v>
      </c>
      <c r="K40" s="1420">
        <v>124.06691570570084</v>
      </c>
    </row>
    <row r="41" spans="1:14" ht="15" customHeight="1" x14ac:dyDescent="0.3">
      <c r="A41" s="1416" t="s">
        <v>1545</v>
      </c>
      <c r="B41" s="1463">
        <v>2210</v>
      </c>
      <c r="C41" s="1418">
        <v>17</v>
      </c>
      <c r="D41" s="1418">
        <v>13</v>
      </c>
      <c r="E41" s="1422">
        <v>76.470588235294116</v>
      </c>
      <c r="F41" s="1418">
        <v>0</v>
      </c>
      <c r="G41" s="1418">
        <v>0</v>
      </c>
      <c r="H41" s="1422">
        <v>0</v>
      </c>
      <c r="I41" s="1418">
        <v>3369</v>
      </c>
      <c r="J41" s="1418">
        <v>3185</v>
      </c>
      <c r="K41" s="1423">
        <v>94.538438705847426</v>
      </c>
    </row>
    <row r="42" spans="1:14" ht="15" customHeight="1" x14ac:dyDescent="0.3">
      <c r="A42" s="1424" t="s">
        <v>278</v>
      </c>
      <c r="B42" s="1464">
        <v>2211</v>
      </c>
      <c r="C42" s="1418">
        <v>574</v>
      </c>
      <c r="D42" s="1418">
        <v>702</v>
      </c>
      <c r="E42" s="1422">
        <v>122.29965156794424</v>
      </c>
      <c r="F42" s="1418">
        <v>0</v>
      </c>
      <c r="G42" s="1418">
        <v>0</v>
      </c>
      <c r="H42" s="1422">
        <v>0</v>
      </c>
      <c r="I42" s="1418">
        <v>79426</v>
      </c>
      <c r="J42" s="1418">
        <v>107684</v>
      </c>
      <c r="K42" s="1423">
        <v>135.57777050336162</v>
      </c>
    </row>
    <row r="43" spans="1:14" ht="15" customHeight="1" x14ac:dyDescent="0.3">
      <c r="A43" s="1424" t="s">
        <v>279</v>
      </c>
      <c r="B43" s="1464">
        <v>2212</v>
      </c>
      <c r="C43" s="1418">
        <v>145</v>
      </c>
      <c r="D43" s="1418">
        <v>263</v>
      </c>
      <c r="E43" s="1422">
        <v>181.37931034482759</v>
      </c>
      <c r="F43" s="1418">
        <v>0</v>
      </c>
      <c r="G43" s="1418">
        <v>0</v>
      </c>
      <c r="H43" s="1422">
        <v>0</v>
      </c>
      <c r="I43" s="1418">
        <v>16372</v>
      </c>
      <c r="J43" s="1418">
        <v>19448</v>
      </c>
      <c r="K43" s="1423">
        <v>118.78817493281211</v>
      </c>
    </row>
    <row r="44" spans="1:14" ht="15" customHeight="1" x14ac:dyDescent="0.3">
      <c r="A44" s="1424" t="s">
        <v>1546</v>
      </c>
      <c r="B44" s="1464">
        <v>2218</v>
      </c>
      <c r="C44" s="1418">
        <v>320</v>
      </c>
      <c r="D44" s="1418">
        <v>2159</v>
      </c>
      <c r="E44" s="1422">
        <v>674.6875</v>
      </c>
      <c r="F44" s="1418">
        <v>0</v>
      </c>
      <c r="G44" s="1418">
        <v>0</v>
      </c>
      <c r="H44" s="1422">
        <v>0</v>
      </c>
      <c r="I44" s="1418">
        <v>39184</v>
      </c>
      <c r="J44" s="1418">
        <v>96470</v>
      </c>
      <c r="K44" s="1423">
        <v>246.19742752143731</v>
      </c>
    </row>
    <row r="45" spans="1:14" ht="15" customHeight="1" x14ac:dyDescent="0.3">
      <c r="A45" s="1424" t="s">
        <v>1547</v>
      </c>
      <c r="B45" s="1464">
        <v>2220</v>
      </c>
      <c r="C45" s="1418">
        <v>3355</v>
      </c>
      <c r="D45" s="1418">
        <v>68570</v>
      </c>
      <c r="E45" s="1422">
        <v>2043.8152011922505</v>
      </c>
      <c r="F45" s="1418">
        <v>0</v>
      </c>
      <c r="G45" s="1418">
        <v>0</v>
      </c>
      <c r="H45" s="1422">
        <v>0</v>
      </c>
      <c r="I45" s="1418">
        <v>20869</v>
      </c>
      <c r="J45" s="1418">
        <v>132124</v>
      </c>
      <c r="K45" s="1423">
        <v>633.11131343140539</v>
      </c>
    </row>
    <row r="46" spans="1:14" ht="15" customHeight="1" x14ac:dyDescent="0.3">
      <c r="A46" s="1424" t="s">
        <v>284</v>
      </c>
      <c r="B46" s="1464">
        <v>2221</v>
      </c>
      <c r="C46" s="1418">
        <v>4409</v>
      </c>
      <c r="D46" s="1418">
        <v>19187</v>
      </c>
      <c r="E46" s="1422">
        <v>435.1780449081424</v>
      </c>
      <c r="F46" s="1418">
        <v>0</v>
      </c>
      <c r="G46" s="1418">
        <v>482</v>
      </c>
      <c r="H46" s="1422">
        <v>0</v>
      </c>
      <c r="I46" s="1418">
        <v>1435764</v>
      </c>
      <c r="J46" s="1418">
        <v>1800684</v>
      </c>
      <c r="K46" s="1423">
        <v>125.41643334141266</v>
      </c>
    </row>
    <row r="47" spans="1:14" ht="15" customHeight="1" x14ac:dyDescent="0.3">
      <c r="A47" s="1424" t="s">
        <v>1548</v>
      </c>
      <c r="B47" s="1464">
        <v>2222</v>
      </c>
      <c r="C47" s="1418">
        <v>1</v>
      </c>
      <c r="D47" s="1418">
        <v>1078</v>
      </c>
      <c r="E47" s="1422">
        <v>107800</v>
      </c>
      <c r="F47" s="1418">
        <v>0</v>
      </c>
      <c r="G47" s="1418">
        <v>0</v>
      </c>
      <c r="H47" s="1422">
        <v>0</v>
      </c>
      <c r="I47" s="1418">
        <v>585</v>
      </c>
      <c r="J47" s="1418">
        <v>3222</v>
      </c>
      <c r="K47" s="1423">
        <v>550.76923076923072</v>
      </c>
    </row>
    <row r="48" spans="1:14" ht="15" customHeight="1" x14ac:dyDescent="0.3">
      <c r="A48" s="1424" t="s">
        <v>286</v>
      </c>
      <c r="B48" s="1464">
        <v>2224</v>
      </c>
      <c r="C48" s="1418">
        <v>385</v>
      </c>
      <c r="D48" s="1418">
        <v>1655</v>
      </c>
      <c r="E48" s="1422">
        <v>429.87012987012986</v>
      </c>
      <c r="F48" s="1418">
        <v>0</v>
      </c>
      <c r="G48" s="1418">
        <v>0</v>
      </c>
      <c r="H48" s="1422">
        <v>0</v>
      </c>
      <c r="I48" s="1418">
        <v>103190</v>
      </c>
      <c r="J48" s="1418">
        <v>124093</v>
      </c>
      <c r="K48" s="1423">
        <v>120.2568078302161</v>
      </c>
    </row>
    <row r="49" spans="1:11" ht="15" customHeight="1" x14ac:dyDescent="0.3">
      <c r="A49" s="1424" t="s">
        <v>287</v>
      </c>
      <c r="B49" s="1464">
        <v>2226</v>
      </c>
      <c r="C49" s="1418">
        <v>53</v>
      </c>
      <c r="D49" s="1418">
        <v>28929</v>
      </c>
      <c r="E49" s="1422">
        <v>54583.018867924533</v>
      </c>
      <c r="F49" s="1418">
        <v>0</v>
      </c>
      <c r="G49" s="1418">
        <v>0</v>
      </c>
      <c r="H49" s="1422">
        <v>0</v>
      </c>
      <c r="I49" s="1418">
        <v>6355</v>
      </c>
      <c r="J49" s="1418">
        <v>56612</v>
      </c>
      <c r="K49" s="1423">
        <v>890.8261211644375</v>
      </c>
    </row>
    <row r="50" spans="1:11" ht="15" customHeight="1" x14ac:dyDescent="0.3">
      <c r="A50" s="1424" t="s">
        <v>288</v>
      </c>
      <c r="B50" s="1464">
        <v>2227</v>
      </c>
      <c r="C50" s="1418">
        <v>85</v>
      </c>
      <c r="D50" s="1418">
        <v>4712</v>
      </c>
      <c r="E50" s="1422">
        <v>5543.5294117647063</v>
      </c>
      <c r="F50" s="1418">
        <v>0</v>
      </c>
      <c r="G50" s="1418">
        <v>1</v>
      </c>
      <c r="H50" s="1422">
        <v>0</v>
      </c>
      <c r="I50" s="1418">
        <v>31739</v>
      </c>
      <c r="J50" s="1418">
        <v>70650</v>
      </c>
      <c r="K50" s="1423">
        <v>222.5968051923501</v>
      </c>
    </row>
    <row r="51" spans="1:11" ht="15" customHeight="1" x14ac:dyDescent="0.3">
      <c r="A51" s="1424" t="s">
        <v>290</v>
      </c>
      <c r="B51" s="1425">
        <v>2229</v>
      </c>
      <c r="C51" s="1418">
        <v>1</v>
      </c>
      <c r="D51" s="1418">
        <v>5</v>
      </c>
      <c r="E51" s="1422">
        <v>500</v>
      </c>
      <c r="F51" s="1418">
        <v>0</v>
      </c>
      <c r="G51" s="1418">
        <v>0</v>
      </c>
      <c r="H51" s="1422">
        <v>0</v>
      </c>
      <c r="I51" s="1418">
        <v>635</v>
      </c>
      <c r="J51" s="1418">
        <v>841</v>
      </c>
      <c r="K51" s="1423">
        <v>132.44094488188975</v>
      </c>
    </row>
    <row r="52" spans="1:11" ht="15" customHeight="1" x14ac:dyDescent="0.3">
      <c r="A52" s="1424" t="s">
        <v>291</v>
      </c>
      <c r="B52" s="1464">
        <v>2231</v>
      </c>
      <c r="C52" s="1418">
        <v>13</v>
      </c>
      <c r="D52" s="1418">
        <v>33</v>
      </c>
      <c r="E52" s="1422">
        <v>253.84615384615384</v>
      </c>
      <c r="F52" s="1418">
        <v>0</v>
      </c>
      <c r="G52" s="1418">
        <v>0</v>
      </c>
      <c r="H52" s="1422">
        <v>0</v>
      </c>
      <c r="I52" s="1418">
        <v>1257</v>
      </c>
      <c r="J52" s="1418">
        <v>1121</v>
      </c>
      <c r="K52" s="1423">
        <v>89.180588703261733</v>
      </c>
    </row>
    <row r="53" spans="1:11" ht="15" customHeight="1" x14ac:dyDescent="0.3">
      <c r="A53" s="1424" t="s">
        <v>1518</v>
      </c>
      <c r="B53" s="1464">
        <v>2232</v>
      </c>
      <c r="C53" s="1418">
        <v>19</v>
      </c>
      <c r="D53" s="1418">
        <v>51</v>
      </c>
      <c r="E53" s="1422">
        <v>268.42105263157896</v>
      </c>
      <c r="F53" s="1418">
        <v>0</v>
      </c>
      <c r="G53" s="1418">
        <v>0</v>
      </c>
      <c r="H53" s="1422">
        <v>0</v>
      </c>
      <c r="I53" s="1418">
        <v>3418</v>
      </c>
      <c r="J53" s="1418">
        <v>3338</v>
      </c>
      <c r="K53" s="1423">
        <v>97.659449970743125</v>
      </c>
    </row>
    <row r="54" spans="1:11" ht="15" customHeight="1" x14ac:dyDescent="0.3">
      <c r="A54" s="1426" t="s">
        <v>1519</v>
      </c>
      <c r="B54" s="1464">
        <v>2238</v>
      </c>
      <c r="C54" s="1418">
        <v>1</v>
      </c>
      <c r="D54" s="1418">
        <v>17</v>
      </c>
      <c r="E54" s="1422">
        <v>1700</v>
      </c>
      <c r="F54" s="1418">
        <v>0</v>
      </c>
      <c r="G54" s="1418">
        <v>0</v>
      </c>
      <c r="H54" s="1422">
        <v>0</v>
      </c>
      <c r="I54" s="1418">
        <v>1436</v>
      </c>
      <c r="J54" s="1418">
        <v>1612</v>
      </c>
      <c r="K54" s="1423">
        <v>112.25626740947075</v>
      </c>
    </row>
    <row r="55" spans="1:11" ht="15" customHeight="1" thickBot="1" x14ac:dyDescent="0.35">
      <c r="A55" s="1427" t="s">
        <v>301</v>
      </c>
      <c r="B55" s="1465">
        <v>2251</v>
      </c>
      <c r="C55" s="1418">
        <v>3787</v>
      </c>
      <c r="D55" s="1418">
        <v>0</v>
      </c>
      <c r="E55" s="1422">
        <v>0</v>
      </c>
      <c r="F55" s="1418">
        <v>16</v>
      </c>
      <c r="G55" s="1418">
        <v>0</v>
      </c>
      <c r="H55" s="1422">
        <v>0</v>
      </c>
      <c r="I55" s="1418">
        <v>62327</v>
      </c>
      <c r="J55" s="1418">
        <v>0</v>
      </c>
      <c r="K55" s="1429">
        <v>0</v>
      </c>
    </row>
    <row r="56" spans="1:11" ht="15" thickBot="1" x14ac:dyDescent="0.35">
      <c r="A56" s="1466" t="s">
        <v>262</v>
      </c>
      <c r="B56" s="1467"/>
      <c r="C56" s="1431">
        <v>13246</v>
      </c>
      <c r="D56" s="1431">
        <v>127502</v>
      </c>
      <c r="E56" s="1432">
        <v>962.56983240223462</v>
      </c>
      <c r="F56" s="1431">
        <v>16</v>
      </c>
      <c r="G56" s="1431">
        <v>483</v>
      </c>
      <c r="H56" s="1432">
        <v>3018.75</v>
      </c>
      <c r="I56" s="1431">
        <v>1836711</v>
      </c>
      <c r="J56" s="1431">
        <v>2459278</v>
      </c>
      <c r="K56" s="1468">
        <v>133.89575169964135</v>
      </c>
    </row>
    <row r="57" spans="1:11" ht="15" thickTop="1" x14ac:dyDescent="0.3"/>
    <row r="59" spans="1:11" ht="15" thickBot="1" x14ac:dyDescent="0.35"/>
    <row r="60" spans="1:11" x14ac:dyDescent="0.3">
      <c r="A60" s="1469" t="s">
        <v>218</v>
      </c>
      <c r="B60" s="1470"/>
      <c r="C60" s="1471" t="s">
        <v>456</v>
      </c>
      <c r="D60" s="1472"/>
      <c r="E60" s="1472"/>
      <c r="F60" s="1473" t="s">
        <v>457</v>
      </c>
      <c r="G60" s="1474"/>
      <c r="H60" s="1474"/>
      <c r="I60" s="1473" t="s">
        <v>458</v>
      </c>
      <c r="J60" s="1472"/>
      <c r="K60" s="1475"/>
    </row>
    <row r="61" spans="1:11" x14ac:dyDescent="0.3">
      <c r="A61" s="1476"/>
      <c r="B61" s="1477"/>
      <c r="C61" s="1478"/>
      <c r="D61" s="1479"/>
      <c r="E61" s="1479"/>
      <c r="F61" s="1480"/>
      <c r="G61" s="1480"/>
      <c r="H61" s="1480"/>
      <c r="I61" s="1479"/>
      <c r="J61" s="1479"/>
      <c r="K61" s="1481"/>
    </row>
    <row r="62" spans="1:11" ht="15" thickBot="1" x14ac:dyDescent="0.35">
      <c r="A62" s="1482"/>
      <c r="B62" s="291" t="s">
        <v>267</v>
      </c>
      <c r="C62" s="1483" t="s">
        <v>222</v>
      </c>
      <c r="D62" s="1413" t="s">
        <v>223</v>
      </c>
      <c r="E62" s="1414" t="s">
        <v>224</v>
      </c>
      <c r="F62" s="1484" t="s">
        <v>222</v>
      </c>
      <c r="G62" s="1413" t="s">
        <v>223</v>
      </c>
      <c r="H62" s="1414" t="s">
        <v>224</v>
      </c>
      <c r="I62" s="1485" t="s">
        <v>222</v>
      </c>
      <c r="J62" s="1413" t="s">
        <v>223</v>
      </c>
      <c r="K62" s="1415" t="s">
        <v>224</v>
      </c>
    </row>
    <row r="63" spans="1:11" ht="15" customHeight="1" x14ac:dyDescent="0.3">
      <c r="A63" s="1416" t="s">
        <v>271</v>
      </c>
      <c r="B63" s="1486">
        <v>2204</v>
      </c>
      <c r="C63" s="1418">
        <v>471</v>
      </c>
      <c r="D63" s="1418">
        <v>13915</v>
      </c>
      <c r="E63" s="1419">
        <v>2954.3524416135879</v>
      </c>
      <c r="F63" s="1418">
        <v>0</v>
      </c>
      <c r="G63" s="1418">
        <v>0</v>
      </c>
      <c r="H63" s="1419">
        <v>0</v>
      </c>
      <c r="I63" s="1418">
        <v>471</v>
      </c>
      <c r="J63" s="1418">
        <v>13915</v>
      </c>
      <c r="K63" s="1420">
        <v>2954.3524416135879</v>
      </c>
    </row>
    <row r="64" spans="1:11" ht="15" customHeight="1" x14ac:dyDescent="0.3">
      <c r="A64" s="1416" t="s">
        <v>1545</v>
      </c>
      <c r="B64" s="1463">
        <v>2210</v>
      </c>
      <c r="C64" s="1418">
        <v>0</v>
      </c>
      <c r="D64" s="1418">
        <v>48</v>
      </c>
      <c r="E64" s="1422">
        <v>0</v>
      </c>
      <c r="F64" s="1418">
        <v>0</v>
      </c>
      <c r="G64" s="1418">
        <v>0</v>
      </c>
      <c r="H64" s="1422">
        <v>0</v>
      </c>
      <c r="I64" s="1418">
        <v>0</v>
      </c>
      <c r="J64" s="1418">
        <v>48</v>
      </c>
      <c r="K64" s="1423">
        <v>0</v>
      </c>
    </row>
    <row r="65" spans="1:11" ht="15" customHeight="1" x14ac:dyDescent="0.3">
      <c r="A65" s="1424" t="s">
        <v>278</v>
      </c>
      <c r="B65" s="1464">
        <v>2211</v>
      </c>
      <c r="C65" s="1418">
        <v>5164</v>
      </c>
      <c r="D65" s="1418">
        <v>14294</v>
      </c>
      <c r="E65" s="1422">
        <v>276.80092951200618</v>
      </c>
      <c r="F65" s="1418">
        <v>0</v>
      </c>
      <c r="G65" s="1418">
        <v>0</v>
      </c>
      <c r="H65" s="1422">
        <v>0</v>
      </c>
      <c r="I65" s="1418">
        <v>5164</v>
      </c>
      <c r="J65" s="1418">
        <v>14294</v>
      </c>
      <c r="K65" s="1423">
        <v>276.80092951200618</v>
      </c>
    </row>
    <row r="66" spans="1:11" ht="15" customHeight="1" x14ac:dyDescent="0.3">
      <c r="A66" s="1424" t="s">
        <v>279</v>
      </c>
      <c r="B66" s="1464">
        <v>2212</v>
      </c>
      <c r="C66" s="1418">
        <v>30</v>
      </c>
      <c r="D66" s="1418">
        <v>153</v>
      </c>
      <c r="E66" s="1422">
        <v>509.99999999999994</v>
      </c>
      <c r="F66" s="1418">
        <v>0</v>
      </c>
      <c r="G66" s="1418">
        <v>0</v>
      </c>
      <c r="H66" s="1422">
        <v>0</v>
      </c>
      <c r="I66" s="1418">
        <v>30</v>
      </c>
      <c r="J66" s="1418">
        <v>153</v>
      </c>
      <c r="K66" s="1423">
        <v>509.99999999999994</v>
      </c>
    </row>
    <row r="67" spans="1:11" ht="15" customHeight="1" x14ac:dyDescent="0.3">
      <c r="A67" s="1424" t="s">
        <v>1546</v>
      </c>
      <c r="B67" s="1464">
        <v>2218</v>
      </c>
      <c r="C67" s="1418">
        <v>127</v>
      </c>
      <c r="D67" s="1418">
        <v>11621</v>
      </c>
      <c r="E67" s="1422">
        <v>9150.393700787401</v>
      </c>
      <c r="F67" s="1418">
        <v>0</v>
      </c>
      <c r="G67" s="1418">
        <v>0</v>
      </c>
      <c r="H67" s="1422">
        <v>0</v>
      </c>
      <c r="I67" s="1418">
        <v>127</v>
      </c>
      <c r="J67" s="1418">
        <v>11621</v>
      </c>
      <c r="K67" s="1423">
        <v>9150.393700787401</v>
      </c>
    </row>
    <row r="68" spans="1:11" ht="15" customHeight="1" x14ac:dyDescent="0.3">
      <c r="A68" s="1424" t="s">
        <v>1547</v>
      </c>
      <c r="B68" s="1464">
        <v>2220</v>
      </c>
      <c r="C68" s="1418">
        <v>0</v>
      </c>
      <c r="D68" s="1418">
        <v>4675</v>
      </c>
      <c r="E68" s="1422">
        <v>0</v>
      </c>
      <c r="F68" s="1418">
        <v>0</v>
      </c>
      <c r="G68" s="1418">
        <v>0</v>
      </c>
      <c r="H68" s="1422">
        <v>0</v>
      </c>
      <c r="I68" s="1418">
        <v>0</v>
      </c>
      <c r="J68" s="1418">
        <v>4675</v>
      </c>
      <c r="K68" s="1423">
        <v>0</v>
      </c>
    </row>
    <row r="69" spans="1:11" ht="15" customHeight="1" x14ac:dyDescent="0.3">
      <c r="A69" s="1424" t="s">
        <v>284</v>
      </c>
      <c r="B69" s="1464">
        <v>2221</v>
      </c>
      <c r="C69" s="1418">
        <v>28959</v>
      </c>
      <c r="D69" s="1418">
        <v>91462</v>
      </c>
      <c r="E69" s="1422">
        <v>315.8327290306986</v>
      </c>
      <c r="F69" s="1418">
        <v>0</v>
      </c>
      <c r="G69" s="1418">
        <v>38</v>
      </c>
      <c r="H69" s="1422">
        <v>0</v>
      </c>
      <c r="I69" s="1418">
        <v>28959</v>
      </c>
      <c r="J69" s="1418">
        <v>91500</v>
      </c>
      <c r="K69" s="1423">
        <v>315.96394903138918</v>
      </c>
    </row>
    <row r="70" spans="1:11" ht="15" customHeight="1" x14ac:dyDescent="0.3">
      <c r="A70" s="1424" t="s">
        <v>1548</v>
      </c>
      <c r="B70" s="1464">
        <v>2222</v>
      </c>
      <c r="C70" s="1418">
        <v>0</v>
      </c>
      <c r="D70" s="1418">
        <v>0</v>
      </c>
      <c r="E70" s="1422">
        <v>0</v>
      </c>
      <c r="F70" s="1418">
        <v>0</v>
      </c>
      <c r="G70" s="1418">
        <v>0</v>
      </c>
      <c r="H70" s="1422">
        <v>0</v>
      </c>
      <c r="I70" s="1418">
        <v>0</v>
      </c>
      <c r="J70" s="1418">
        <v>0</v>
      </c>
      <c r="K70" s="1423">
        <v>0</v>
      </c>
    </row>
    <row r="71" spans="1:11" ht="15" customHeight="1" x14ac:dyDescent="0.3">
      <c r="A71" s="1424" t="s">
        <v>286</v>
      </c>
      <c r="B71" s="1464">
        <v>2224</v>
      </c>
      <c r="C71" s="1418">
        <v>32984</v>
      </c>
      <c r="D71" s="1418">
        <v>39464</v>
      </c>
      <c r="E71" s="1422">
        <v>119.64588891583799</v>
      </c>
      <c r="F71" s="1418">
        <v>0</v>
      </c>
      <c r="G71" s="1418">
        <v>0</v>
      </c>
      <c r="H71" s="1422">
        <v>0</v>
      </c>
      <c r="I71" s="1418">
        <v>32984</v>
      </c>
      <c r="J71" s="1418">
        <v>39464</v>
      </c>
      <c r="K71" s="1423">
        <v>119.64588891583799</v>
      </c>
    </row>
    <row r="72" spans="1:11" ht="15" customHeight="1" x14ac:dyDescent="0.3">
      <c r="A72" s="1424" t="s">
        <v>287</v>
      </c>
      <c r="B72" s="1464">
        <v>2226</v>
      </c>
      <c r="C72" s="1418">
        <v>60</v>
      </c>
      <c r="D72" s="1418">
        <v>367</v>
      </c>
      <c r="E72" s="1422">
        <v>611.66666666666663</v>
      </c>
      <c r="F72" s="1418">
        <v>0</v>
      </c>
      <c r="G72" s="1418">
        <v>0</v>
      </c>
      <c r="H72" s="1422">
        <v>0</v>
      </c>
      <c r="I72" s="1418">
        <v>60</v>
      </c>
      <c r="J72" s="1418">
        <v>367</v>
      </c>
      <c r="K72" s="1423">
        <v>611.66666666666663</v>
      </c>
    </row>
    <row r="73" spans="1:11" ht="15" customHeight="1" x14ac:dyDescent="0.3">
      <c r="A73" s="1424" t="s">
        <v>288</v>
      </c>
      <c r="B73" s="1464">
        <v>2227</v>
      </c>
      <c r="C73" s="1418">
        <v>482</v>
      </c>
      <c r="D73" s="1418">
        <v>3588</v>
      </c>
      <c r="E73" s="1422">
        <v>744.39834024896265</v>
      </c>
      <c r="F73" s="1418">
        <v>0</v>
      </c>
      <c r="G73" s="1418">
        <v>0</v>
      </c>
      <c r="H73" s="1422">
        <v>0</v>
      </c>
      <c r="I73" s="1418">
        <v>482</v>
      </c>
      <c r="J73" s="1418">
        <v>3588</v>
      </c>
      <c r="K73" s="1423">
        <v>744.39834024896265</v>
      </c>
    </row>
    <row r="74" spans="1:11" ht="15" customHeight="1" x14ac:dyDescent="0.3">
      <c r="A74" s="1424" t="s">
        <v>290</v>
      </c>
      <c r="B74" s="1425">
        <v>2229</v>
      </c>
      <c r="C74" s="1418">
        <v>0</v>
      </c>
      <c r="D74" s="1418">
        <v>40</v>
      </c>
      <c r="E74" s="1422">
        <v>0</v>
      </c>
      <c r="F74" s="1418">
        <v>0</v>
      </c>
      <c r="G74" s="1418">
        <v>0</v>
      </c>
      <c r="H74" s="1422">
        <v>0</v>
      </c>
      <c r="I74" s="1418">
        <v>0</v>
      </c>
      <c r="J74" s="1418">
        <v>40</v>
      </c>
      <c r="K74" s="1423">
        <v>0</v>
      </c>
    </row>
    <row r="75" spans="1:11" ht="15" customHeight="1" x14ac:dyDescent="0.3">
      <c r="A75" s="1424" t="s">
        <v>291</v>
      </c>
      <c r="B75" s="1464">
        <v>2231</v>
      </c>
      <c r="C75" s="1418">
        <v>0</v>
      </c>
      <c r="D75" s="1418">
        <v>0</v>
      </c>
      <c r="E75" s="1422">
        <v>0</v>
      </c>
      <c r="F75" s="1418">
        <v>0</v>
      </c>
      <c r="G75" s="1418">
        <v>0</v>
      </c>
      <c r="H75" s="1422">
        <v>0</v>
      </c>
      <c r="I75" s="1418">
        <v>0</v>
      </c>
      <c r="J75" s="1418">
        <v>0</v>
      </c>
      <c r="K75" s="1423">
        <v>0</v>
      </c>
    </row>
    <row r="76" spans="1:11" ht="15" customHeight="1" x14ac:dyDescent="0.3">
      <c r="A76" s="1424" t="s">
        <v>1518</v>
      </c>
      <c r="B76" s="1464">
        <v>2232</v>
      </c>
      <c r="C76" s="1418">
        <v>1400</v>
      </c>
      <c r="D76" s="1418">
        <v>414</v>
      </c>
      <c r="E76" s="1422">
        <v>29.571428571428569</v>
      </c>
      <c r="F76" s="1418">
        <v>0</v>
      </c>
      <c r="G76" s="1418">
        <v>0</v>
      </c>
      <c r="H76" s="1422">
        <v>0</v>
      </c>
      <c r="I76" s="1418">
        <v>1400</v>
      </c>
      <c r="J76" s="1418">
        <v>414</v>
      </c>
      <c r="K76" s="1423">
        <v>29.571428571428569</v>
      </c>
    </row>
    <row r="77" spans="1:11" ht="15" customHeight="1" x14ac:dyDescent="0.3">
      <c r="A77" s="1426" t="s">
        <v>1519</v>
      </c>
      <c r="B77" s="1464">
        <v>2238</v>
      </c>
      <c r="C77" s="1418">
        <v>0</v>
      </c>
      <c r="D77" s="1418">
        <v>0</v>
      </c>
      <c r="E77" s="1422">
        <v>0</v>
      </c>
      <c r="F77" s="1418">
        <v>0</v>
      </c>
      <c r="G77" s="1418">
        <v>0</v>
      </c>
      <c r="H77" s="1422">
        <v>0</v>
      </c>
      <c r="I77" s="1418">
        <v>0</v>
      </c>
      <c r="J77" s="1418">
        <v>0</v>
      </c>
      <c r="K77" s="1423">
        <v>0</v>
      </c>
    </row>
    <row r="78" spans="1:11" ht="15" customHeight="1" thickBot="1" x14ac:dyDescent="0.35">
      <c r="A78" s="1427" t="s">
        <v>301</v>
      </c>
      <c r="B78" s="1465">
        <v>2251</v>
      </c>
      <c r="C78" s="1418">
        <v>110</v>
      </c>
      <c r="D78" s="1418">
        <v>0</v>
      </c>
      <c r="E78" s="1422">
        <v>0</v>
      </c>
      <c r="F78" s="1418">
        <v>0</v>
      </c>
      <c r="G78" s="1418">
        <v>0</v>
      </c>
      <c r="H78" s="1422">
        <v>0</v>
      </c>
      <c r="I78" s="1418">
        <v>110</v>
      </c>
      <c r="J78" s="1418">
        <v>0</v>
      </c>
      <c r="K78" s="1429">
        <v>0</v>
      </c>
    </row>
    <row r="79" spans="1:11" ht="15" thickBot="1" x14ac:dyDescent="0.35">
      <c r="A79" s="1466" t="s">
        <v>262</v>
      </c>
      <c r="B79" s="1487"/>
      <c r="C79" s="1488">
        <v>69787</v>
      </c>
      <c r="D79" s="1488">
        <v>180041</v>
      </c>
      <c r="E79" s="1432">
        <v>257.9864444667345</v>
      </c>
      <c r="F79" s="1488">
        <v>0</v>
      </c>
      <c r="G79" s="1488">
        <v>38</v>
      </c>
      <c r="H79" s="1432">
        <v>0</v>
      </c>
      <c r="I79" s="1488">
        <v>69787</v>
      </c>
      <c r="J79" s="1488">
        <v>180079</v>
      </c>
      <c r="K79" s="1468">
        <v>258.04089586885806</v>
      </c>
    </row>
    <row r="80" spans="1:11" ht="15" thickTop="1" x14ac:dyDescent="0.3"/>
    <row r="82" spans="1:5" ht="15" thickBot="1" x14ac:dyDescent="0.35"/>
    <row r="83" spans="1:5" x14ac:dyDescent="0.3">
      <c r="A83" s="1489" t="s">
        <v>218</v>
      </c>
      <c r="B83" s="1490"/>
      <c r="C83" s="1491" t="s">
        <v>1555</v>
      </c>
      <c r="D83" s="1492"/>
      <c r="E83" s="1493"/>
    </row>
    <row r="84" spans="1:5" x14ac:dyDescent="0.3">
      <c r="A84" s="1494"/>
      <c r="B84" s="1495"/>
      <c r="C84" s="1496"/>
      <c r="D84" s="1497"/>
      <c r="E84" s="1498"/>
    </row>
    <row r="85" spans="1:5" ht="15" thickBot="1" x14ac:dyDescent="0.35">
      <c r="A85" s="1499"/>
      <c r="B85" s="393" t="s">
        <v>267</v>
      </c>
      <c r="C85" s="1500" t="s">
        <v>222</v>
      </c>
      <c r="D85" s="1501" t="s">
        <v>223</v>
      </c>
      <c r="E85" s="1415" t="s">
        <v>224</v>
      </c>
    </row>
    <row r="86" spans="1:5" x14ac:dyDescent="0.3">
      <c r="A86" s="1416" t="s">
        <v>271</v>
      </c>
      <c r="B86" s="1502">
        <v>2204</v>
      </c>
      <c r="C86" s="1418">
        <v>31256</v>
      </c>
      <c r="D86" s="1418">
        <v>52109</v>
      </c>
      <c r="E86" s="1420">
        <v>166.71679037624776</v>
      </c>
    </row>
    <row r="87" spans="1:5" x14ac:dyDescent="0.3">
      <c r="A87" s="1416" t="s">
        <v>1545</v>
      </c>
      <c r="B87" s="1463">
        <v>2210</v>
      </c>
      <c r="C87" s="1418">
        <v>3369</v>
      </c>
      <c r="D87" s="1418">
        <v>3233</v>
      </c>
      <c r="E87" s="1423">
        <v>95.963193826061143</v>
      </c>
    </row>
    <row r="88" spans="1:5" x14ac:dyDescent="0.3">
      <c r="A88" s="1424" t="s">
        <v>278</v>
      </c>
      <c r="B88" s="1464">
        <v>2211</v>
      </c>
      <c r="C88" s="1418">
        <v>84590</v>
      </c>
      <c r="D88" s="1418">
        <v>121978</v>
      </c>
      <c r="E88" s="1423">
        <v>144.19907790518974</v>
      </c>
    </row>
    <row r="89" spans="1:5" x14ac:dyDescent="0.3">
      <c r="A89" s="1424" t="s">
        <v>279</v>
      </c>
      <c r="B89" s="1464">
        <v>2212</v>
      </c>
      <c r="C89" s="1418">
        <v>16402</v>
      </c>
      <c r="D89" s="1418">
        <v>19601</v>
      </c>
      <c r="E89" s="1423">
        <v>119.50371905865138</v>
      </c>
    </row>
    <row r="90" spans="1:5" x14ac:dyDescent="0.3">
      <c r="A90" s="1424" t="s">
        <v>1546</v>
      </c>
      <c r="B90" s="1464">
        <v>2218</v>
      </c>
      <c r="C90" s="1418">
        <v>39311</v>
      </c>
      <c r="D90" s="1418">
        <v>108091</v>
      </c>
      <c r="E90" s="1423">
        <v>274.96375060415659</v>
      </c>
    </row>
    <row r="91" spans="1:5" x14ac:dyDescent="0.3">
      <c r="A91" s="1424" t="s">
        <v>1547</v>
      </c>
      <c r="B91" s="1464">
        <v>2220</v>
      </c>
      <c r="C91" s="1418">
        <v>20869</v>
      </c>
      <c r="D91" s="1418">
        <v>136799</v>
      </c>
      <c r="E91" s="1423">
        <v>655.51296180938232</v>
      </c>
    </row>
    <row r="92" spans="1:5" x14ac:dyDescent="0.3">
      <c r="A92" s="1424" t="s">
        <v>284</v>
      </c>
      <c r="B92" s="1464">
        <v>2221</v>
      </c>
      <c r="C92" s="1418">
        <v>1464723</v>
      </c>
      <c r="D92" s="1418">
        <v>1892184</v>
      </c>
      <c r="E92" s="1423">
        <v>129.18374327432559</v>
      </c>
    </row>
    <row r="93" spans="1:5" x14ac:dyDescent="0.3">
      <c r="A93" s="1424" t="s">
        <v>1548</v>
      </c>
      <c r="B93" s="1464">
        <v>2222</v>
      </c>
      <c r="C93" s="1418">
        <v>585</v>
      </c>
      <c r="D93" s="1418">
        <v>3222</v>
      </c>
      <c r="E93" s="1423">
        <v>550.76923076923072</v>
      </c>
    </row>
    <row r="94" spans="1:5" x14ac:dyDescent="0.3">
      <c r="A94" s="1424" t="s">
        <v>286</v>
      </c>
      <c r="B94" s="1464">
        <v>2224</v>
      </c>
      <c r="C94" s="1418">
        <v>136174</v>
      </c>
      <c r="D94" s="1418">
        <v>163557</v>
      </c>
      <c r="E94" s="1423">
        <v>120.10883134812813</v>
      </c>
    </row>
    <row r="95" spans="1:5" x14ac:dyDescent="0.3">
      <c r="A95" s="1424" t="s">
        <v>287</v>
      </c>
      <c r="B95" s="1464">
        <v>2226</v>
      </c>
      <c r="C95" s="1418">
        <v>6415</v>
      </c>
      <c r="D95" s="1418">
        <v>56979</v>
      </c>
      <c r="E95" s="1423">
        <v>888.21512081060018</v>
      </c>
    </row>
    <row r="96" spans="1:5" x14ac:dyDescent="0.3">
      <c r="A96" s="1424" t="s">
        <v>288</v>
      </c>
      <c r="B96" s="1464">
        <v>2227</v>
      </c>
      <c r="C96" s="1418">
        <v>32221</v>
      </c>
      <c r="D96" s="1418">
        <v>74238</v>
      </c>
      <c r="E96" s="1423">
        <v>230.40253250985381</v>
      </c>
    </row>
    <row r="97" spans="1:5" x14ac:dyDescent="0.3">
      <c r="A97" s="1424" t="s">
        <v>290</v>
      </c>
      <c r="B97" s="1425">
        <v>2229</v>
      </c>
      <c r="C97" s="1418">
        <v>635</v>
      </c>
      <c r="D97" s="1418">
        <v>881</v>
      </c>
      <c r="E97" s="1423">
        <v>138.74015748031496</v>
      </c>
    </row>
    <row r="98" spans="1:5" x14ac:dyDescent="0.3">
      <c r="A98" s="1424" t="s">
        <v>291</v>
      </c>
      <c r="B98" s="1464">
        <v>2231</v>
      </c>
      <c r="C98" s="1418">
        <v>1257</v>
      </c>
      <c r="D98" s="1418">
        <v>1121</v>
      </c>
      <c r="E98" s="1423">
        <v>89.180588703261733</v>
      </c>
    </row>
    <row r="99" spans="1:5" x14ac:dyDescent="0.3">
      <c r="A99" s="1424" t="s">
        <v>1518</v>
      </c>
      <c r="B99" s="1464">
        <v>2232</v>
      </c>
      <c r="C99" s="1418">
        <v>4818</v>
      </c>
      <c r="D99" s="1418">
        <v>3752</v>
      </c>
      <c r="E99" s="1423">
        <v>77.874636778746364</v>
      </c>
    </row>
    <row r="100" spans="1:5" x14ac:dyDescent="0.3">
      <c r="A100" s="1426" t="s">
        <v>1519</v>
      </c>
      <c r="B100" s="1464">
        <v>2238</v>
      </c>
      <c r="C100" s="1418">
        <v>1436</v>
      </c>
      <c r="D100" s="1418">
        <v>1612</v>
      </c>
      <c r="E100" s="1423">
        <v>112.25626740947075</v>
      </c>
    </row>
    <row r="101" spans="1:5" ht="15" thickBot="1" x14ac:dyDescent="0.35">
      <c r="A101" s="1427" t="s">
        <v>301</v>
      </c>
      <c r="B101" s="1465">
        <v>2251</v>
      </c>
      <c r="C101" s="1418">
        <v>62437</v>
      </c>
      <c r="D101" s="1418">
        <v>0</v>
      </c>
      <c r="E101" s="1429">
        <v>0</v>
      </c>
    </row>
    <row r="102" spans="1:5" ht="15" thickBot="1" x14ac:dyDescent="0.35">
      <c r="A102" s="1430" t="s">
        <v>262</v>
      </c>
      <c r="B102" s="1503"/>
      <c r="C102" s="1488">
        <v>1906498</v>
      </c>
      <c r="D102" s="1488">
        <v>2639357</v>
      </c>
      <c r="E102" s="1468">
        <v>138.44006130612254</v>
      </c>
    </row>
    <row r="103" spans="1:5" ht="15" thickTop="1" x14ac:dyDescent="0.3"/>
  </sheetData>
  <mergeCells count="22">
    <mergeCell ref="A83:A85"/>
    <mergeCell ref="C83:E84"/>
    <mergeCell ref="A102:B102"/>
    <mergeCell ref="A56:B56"/>
    <mergeCell ref="A60:A62"/>
    <mergeCell ref="C60:E61"/>
    <mergeCell ref="F60:H61"/>
    <mergeCell ref="I60:K61"/>
    <mergeCell ref="A79:B79"/>
    <mergeCell ref="A33:B33"/>
    <mergeCell ref="A1:D1"/>
    <mergeCell ref="A37:A39"/>
    <mergeCell ref="C37:E38"/>
    <mergeCell ref="F37:H38"/>
    <mergeCell ref="I37:K38"/>
    <mergeCell ref="A7:K7"/>
    <mergeCell ref="A8:K8"/>
    <mergeCell ref="A9:K9"/>
    <mergeCell ref="A14:A16"/>
    <mergeCell ref="C14:E15"/>
    <mergeCell ref="F14:H15"/>
    <mergeCell ref="I14:K15"/>
  </mergeCells>
  <hyperlinks>
    <hyperlink ref="A2" location="'Tab. č. 30'!A14" display="1, BT1"/>
    <hyperlink ref="A3" location="'Tab. č. 30'!A37" display="2, BT11"/>
    <hyperlink ref="A4" location="'Tab. č. 30'!A60" display="3, KV"/>
    <hyperlink ref="A5" location="'Tab. č. 30'!A83" display="4, Spolu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9"/>
  <sheetViews>
    <sheetView workbookViewId="0"/>
  </sheetViews>
  <sheetFormatPr defaultColWidth="8.33203125" defaultRowHeight="13.2" x14ac:dyDescent="0.25"/>
  <cols>
    <col min="1" max="1" width="57.33203125" style="1505" customWidth="1"/>
    <col min="2" max="2" width="14.33203125" style="1505" customWidth="1"/>
    <col min="3" max="3" width="14.88671875" style="1505" customWidth="1"/>
    <col min="4" max="4" width="13.5546875" style="1505" customWidth="1"/>
    <col min="5" max="5" width="12.5546875" style="1505" bestFit="1" customWidth="1"/>
    <col min="6" max="6" width="13.109375" style="1505" customWidth="1"/>
    <col min="7" max="7" width="13.33203125" style="1505" customWidth="1"/>
    <col min="8" max="8" width="12.5546875" style="1505" customWidth="1"/>
    <col min="9" max="9" width="13.109375" style="1505" customWidth="1"/>
    <col min="10" max="10" width="12" style="1505" customWidth="1"/>
    <col min="11" max="11" width="11.6640625" style="1505" customWidth="1"/>
    <col min="12" max="12" width="12" style="1505" customWidth="1"/>
    <col min="13" max="13" width="12.77734375" style="1505" customWidth="1"/>
    <col min="14" max="256" width="8.33203125" style="1505"/>
    <col min="257" max="257" width="57.33203125" style="1505" customWidth="1"/>
    <col min="258" max="258" width="14.33203125" style="1505" customWidth="1"/>
    <col min="259" max="259" width="14.88671875" style="1505" customWidth="1"/>
    <col min="260" max="260" width="13.5546875" style="1505" customWidth="1"/>
    <col min="261" max="261" width="12.5546875" style="1505" bestFit="1" customWidth="1"/>
    <col min="262" max="262" width="13.109375" style="1505" customWidth="1"/>
    <col min="263" max="263" width="13.33203125" style="1505" customWidth="1"/>
    <col min="264" max="264" width="12.5546875" style="1505" customWidth="1"/>
    <col min="265" max="265" width="13.109375" style="1505" customWidth="1"/>
    <col min="266" max="266" width="12" style="1505" customWidth="1"/>
    <col min="267" max="267" width="11.6640625" style="1505" customWidth="1"/>
    <col min="268" max="268" width="12" style="1505" customWidth="1"/>
    <col min="269" max="269" width="12.77734375" style="1505" customWidth="1"/>
    <col min="270" max="512" width="8.33203125" style="1505"/>
    <col min="513" max="513" width="57.33203125" style="1505" customWidth="1"/>
    <col min="514" max="514" width="14.33203125" style="1505" customWidth="1"/>
    <col min="515" max="515" width="14.88671875" style="1505" customWidth="1"/>
    <col min="516" max="516" width="13.5546875" style="1505" customWidth="1"/>
    <col min="517" max="517" width="12.5546875" style="1505" bestFit="1" customWidth="1"/>
    <col min="518" max="518" width="13.109375" style="1505" customWidth="1"/>
    <col min="519" max="519" width="13.33203125" style="1505" customWidth="1"/>
    <col min="520" max="520" width="12.5546875" style="1505" customWidth="1"/>
    <col min="521" max="521" width="13.109375" style="1505" customWidth="1"/>
    <col min="522" max="522" width="12" style="1505" customWidth="1"/>
    <col min="523" max="523" width="11.6640625" style="1505" customWidth="1"/>
    <col min="524" max="524" width="12" style="1505" customWidth="1"/>
    <col min="525" max="525" width="12.77734375" style="1505" customWidth="1"/>
    <col min="526" max="768" width="8.33203125" style="1505"/>
    <col min="769" max="769" width="57.33203125" style="1505" customWidth="1"/>
    <col min="770" max="770" width="14.33203125" style="1505" customWidth="1"/>
    <col min="771" max="771" width="14.88671875" style="1505" customWidth="1"/>
    <col min="772" max="772" width="13.5546875" style="1505" customWidth="1"/>
    <col min="773" max="773" width="12.5546875" style="1505" bestFit="1" customWidth="1"/>
    <col min="774" max="774" width="13.109375" style="1505" customWidth="1"/>
    <col min="775" max="775" width="13.33203125" style="1505" customWidth="1"/>
    <col min="776" max="776" width="12.5546875" style="1505" customWidth="1"/>
    <col min="777" max="777" width="13.109375" style="1505" customWidth="1"/>
    <col min="778" max="778" width="12" style="1505" customWidth="1"/>
    <col min="779" max="779" width="11.6640625" style="1505" customWidth="1"/>
    <col min="780" max="780" width="12" style="1505" customWidth="1"/>
    <col min="781" max="781" width="12.77734375" style="1505" customWidth="1"/>
    <col min="782" max="1024" width="8.33203125" style="1505"/>
    <col min="1025" max="1025" width="57.33203125" style="1505" customWidth="1"/>
    <col min="1026" max="1026" width="14.33203125" style="1505" customWidth="1"/>
    <col min="1027" max="1027" width="14.88671875" style="1505" customWidth="1"/>
    <col min="1028" max="1028" width="13.5546875" style="1505" customWidth="1"/>
    <col min="1029" max="1029" width="12.5546875" style="1505" bestFit="1" customWidth="1"/>
    <col min="1030" max="1030" width="13.109375" style="1505" customWidth="1"/>
    <col min="1031" max="1031" width="13.33203125" style="1505" customWidth="1"/>
    <col min="1032" max="1032" width="12.5546875" style="1505" customWidth="1"/>
    <col min="1033" max="1033" width="13.109375" style="1505" customWidth="1"/>
    <col min="1034" max="1034" width="12" style="1505" customWidth="1"/>
    <col min="1035" max="1035" width="11.6640625" style="1505" customWidth="1"/>
    <col min="1036" max="1036" width="12" style="1505" customWidth="1"/>
    <col min="1037" max="1037" width="12.77734375" style="1505" customWidth="1"/>
    <col min="1038" max="1280" width="8.33203125" style="1505"/>
    <col min="1281" max="1281" width="57.33203125" style="1505" customWidth="1"/>
    <col min="1282" max="1282" width="14.33203125" style="1505" customWidth="1"/>
    <col min="1283" max="1283" width="14.88671875" style="1505" customWidth="1"/>
    <col min="1284" max="1284" width="13.5546875" style="1505" customWidth="1"/>
    <col min="1285" max="1285" width="12.5546875" style="1505" bestFit="1" customWidth="1"/>
    <col min="1286" max="1286" width="13.109375" style="1505" customWidth="1"/>
    <col min="1287" max="1287" width="13.33203125" style="1505" customWidth="1"/>
    <col min="1288" max="1288" width="12.5546875" style="1505" customWidth="1"/>
    <col min="1289" max="1289" width="13.109375" style="1505" customWidth="1"/>
    <col min="1290" max="1290" width="12" style="1505" customWidth="1"/>
    <col min="1291" max="1291" width="11.6640625" style="1505" customWidth="1"/>
    <col min="1292" max="1292" width="12" style="1505" customWidth="1"/>
    <col min="1293" max="1293" width="12.77734375" style="1505" customWidth="1"/>
    <col min="1294" max="1536" width="8.33203125" style="1505"/>
    <col min="1537" max="1537" width="57.33203125" style="1505" customWidth="1"/>
    <col min="1538" max="1538" width="14.33203125" style="1505" customWidth="1"/>
    <col min="1539" max="1539" width="14.88671875" style="1505" customWidth="1"/>
    <col min="1540" max="1540" width="13.5546875" style="1505" customWidth="1"/>
    <col min="1541" max="1541" width="12.5546875" style="1505" bestFit="1" customWidth="1"/>
    <col min="1542" max="1542" width="13.109375" style="1505" customWidth="1"/>
    <col min="1543" max="1543" width="13.33203125" style="1505" customWidth="1"/>
    <col min="1544" max="1544" width="12.5546875" style="1505" customWidth="1"/>
    <col min="1545" max="1545" width="13.109375" style="1505" customWidth="1"/>
    <col min="1546" max="1546" width="12" style="1505" customWidth="1"/>
    <col min="1547" max="1547" width="11.6640625" style="1505" customWidth="1"/>
    <col min="1548" max="1548" width="12" style="1505" customWidth="1"/>
    <col min="1549" max="1549" width="12.77734375" style="1505" customWidth="1"/>
    <col min="1550" max="1792" width="8.33203125" style="1505"/>
    <col min="1793" max="1793" width="57.33203125" style="1505" customWidth="1"/>
    <col min="1794" max="1794" width="14.33203125" style="1505" customWidth="1"/>
    <col min="1795" max="1795" width="14.88671875" style="1505" customWidth="1"/>
    <col min="1796" max="1796" width="13.5546875" style="1505" customWidth="1"/>
    <col min="1797" max="1797" width="12.5546875" style="1505" bestFit="1" customWidth="1"/>
    <col min="1798" max="1798" width="13.109375" style="1505" customWidth="1"/>
    <col min="1799" max="1799" width="13.33203125" style="1505" customWidth="1"/>
    <col min="1800" max="1800" width="12.5546875" style="1505" customWidth="1"/>
    <col min="1801" max="1801" width="13.109375" style="1505" customWidth="1"/>
    <col min="1802" max="1802" width="12" style="1505" customWidth="1"/>
    <col min="1803" max="1803" width="11.6640625" style="1505" customWidth="1"/>
    <col min="1804" max="1804" width="12" style="1505" customWidth="1"/>
    <col min="1805" max="1805" width="12.77734375" style="1505" customWidth="1"/>
    <col min="1806" max="2048" width="8.33203125" style="1505"/>
    <col min="2049" max="2049" width="57.33203125" style="1505" customWidth="1"/>
    <col min="2050" max="2050" width="14.33203125" style="1505" customWidth="1"/>
    <col min="2051" max="2051" width="14.88671875" style="1505" customWidth="1"/>
    <col min="2052" max="2052" width="13.5546875" style="1505" customWidth="1"/>
    <col min="2053" max="2053" width="12.5546875" style="1505" bestFit="1" customWidth="1"/>
    <col min="2054" max="2054" width="13.109375" style="1505" customWidth="1"/>
    <col min="2055" max="2055" width="13.33203125" style="1505" customWidth="1"/>
    <col min="2056" max="2056" width="12.5546875" style="1505" customWidth="1"/>
    <col min="2057" max="2057" width="13.109375" style="1505" customWidth="1"/>
    <col min="2058" max="2058" width="12" style="1505" customWidth="1"/>
    <col min="2059" max="2059" width="11.6640625" style="1505" customWidth="1"/>
    <col min="2060" max="2060" width="12" style="1505" customWidth="1"/>
    <col min="2061" max="2061" width="12.77734375" style="1505" customWidth="1"/>
    <col min="2062" max="2304" width="8.33203125" style="1505"/>
    <col min="2305" max="2305" width="57.33203125" style="1505" customWidth="1"/>
    <col min="2306" max="2306" width="14.33203125" style="1505" customWidth="1"/>
    <col min="2307" max="2307" width="14.88671875" style="1505" customWidth="1"/>
    <col min="2308" max="2308" width="13.5546875" style="1505" customWidth="1"/>
    <col min="2309" max="2309" width="12.5546875" style="1505" bestFit="1" customWidth="1"/>
    <col min="2310" max="2310" width="13.109375" style="1505" customWidth="1"/>
    <col min="2311" max="2311" width="13.33203125" style="1505" customWidth="1"/>
    <col min="2312" max="2312" width="12.5546875" style="1505" customWidth="1"/>
    <col min="2313" max="2313" width="13.109375" style="1505" customWidth="1"/>
    <col min="2314" max="2314" width="12" style="1505" customWidth="1"/>
    <col min="2315" max="2315" width="11.6640625" style="1505" customWidth="1"/>
    <col min="2316" max="2316" width="12" style="1505" customWidth="1"/>
    <col min="2317" max="2317" width="12.77734375" style="1505" customWidth="1"/>
    <col min="2318" max="2560" width="8.33203125" style="1505"/>
    <col min="2561" max="2561" width="57.33203125" style="1505" customWidth="1"/>
    <col min="2562" max="2562" width="14.33203125" style="1505" customWidth="1"/>
    <col min="2563" max="2563" width="14.88671875" style="1505" customWidth="1"/>
    <col min="2564" max="2564" width="13.5546875" style="1505" customWidth="1"/>
    <col min="2565" max="2565" width="12.5546875" style="1505" bestFit="1" customWidth="1"/>
    <col min="2566" max="2566" width="13.109375" style="1505" customWidth="1"/>
    <col min="2567" max="2567" width="13.33203125" style="1505" customWidth="1"/>
    <col min="2568" max="2568" width="12.5546875" style="1505" customWidth="1"/>
    <col min="2569" max="2569" width="13.109375" style="1505" customWidth="1"/>
    <col min="2570" max="2570" width="12" style="1505" customWidth="1"/>
    <col min="2571" max="2571" width="11.6640625" style="1505" customWidth="1"/>
    <col min="2572" max="2572" width="12" style="1505" customWidth="1"/>
    <col min="2573" max="2573" width="12.77734375" style="1505" customWidth="1"/>
    <col min="2574" max="2816" width="8.33203125" style="1505"/>
    <col min="2817" max="2817" width="57.33203125" style="1505" customWidth="1"/>
    <col min="2818" max="2818" width="14.33203125" style="1505" customWidth="1"/>
    <col min="2819" max="2819" width="14.88671875" style="1505" customWidth="1"/>
    <col min="2820" max="2820" width="13.5546875" style="1505" customWidth="1"/>
    <col min="2821" max="2821" width="12.5546875" style="1505" bestFit="1" customWidth="1"/>
    <col min="2822" max="2822" width="13.109375" style="1505" customWidth="1"/>
    <col min="2823" max="2823" width="13.33203125" style="1505" customWidth="1"/>
    <col min="2824" max="2824" width="12.5546875" style="1505" customWidth="1"/>
    <col min="2825" max="2825" width="13.109375" style="1505" customWidth="1"/>
    <col min="2826" max="2826" width="12" style="1505" customWidth="1"/>
    <col min="2827" max="2827" width="11.6640625" style="1505" customWidth="1"/>
    <col min="2828" max="2828" width="12" style="1505" customWidth="1"/>
    <col min="2829" max="2829" width="12.77734375" style="1505" customWidth="1"/>
    <col min="2830" max="3072" width="8.33203125" style="1505"/>
    <col min="3073" max="3073" width="57.33203125" style="1505" customWidth="1"/>
    <col min="3074" max="3074" width="14.33203125" style="1505" customWidth="1"/>
    <col min="3075" max="3075" width="14.88671875" style="1505" customWidth="1"/>
    <col min="3076" max="3076" width="13.5546875" style="1505" customWidth="1"/>
    <col min="3077" max="3077" width="12.5546875" style="1505" bestFit="1" customWidth="1"/>
    <col min="3078" max="3078" width="13.109375" style="1505" customWidth="1"/>
    <col min="3079" max="3079" width="13.33203125" style="1505" customWidth="1"/>
    <col min="3080" max="3080" width="12.5546875" style="1505" customWidth="1"/>
    <col min="3081" max="3081" width="13.109375" style="1505" customWidth="1"/>
    <col min="3082" max="3082" width="12" style="1505" customWidth="1"/>
    <col min="3083" max="3083" width="11.6640625" style="1505" customWidth="1"/>
    <col min="3084" max="3084" width="12" style="1505" customWidth="1"/>
    <col min="3085" max="3085" width="12.77734375" style="1505" customWidth="1"/>
    <col min="3086" max="3328" width="8.33203125" style="1505"/>
    <col min="3329" max="3329" width="57.33203125" style="1505" customWidth="1"/>
    <col min="3330" max="3330" width="14.33203125" style="1505" customWidth="1"/>
    <col min="3331" max="3331" width="14.88671875" style="1505" customWidth="1"/>
    <col min="3332" max="3332" width="13.5546875" style="1505" customWidth="1"/>
    <col min="3333" max="3333" width="12.5546875" style="1505" bestFit="1" customWidth="1"/>
    <col min="3334" max="3334" width="13.109375" style="1505" customWidth="1"/>
    <col min="3335" max="3335" width="13.33203125" style="1505" customWidth="1"/>
    <col min="3336" max="3336" width="12.5546875" style="1505" customWidth="1"/>
    <col min="3337" max="3337" width="13.109375" style="1505" customWidth="1"/>
    <col min="3338" max="3338" width="12" style="1505" customWidth="1"/>
    <col min="3339" max="3339" width="11.6640625" style="1505" customWidth="1"/>
    <col min="3340" max="3340" width="12" style="1505" customWidth="1"/>
    <col min="3341" max="3341" width="12.77734375" style="1505" customWidth="1"/>
    <col min="3342" max="3584" width="8.33203125" style="1505"/>
    <col min="3585" max="3585" width="57.33203125" style="1505" customWidth="1"/>
    <col min="3586" max="3586" width="14.33203125" style="1505" customWidth="1"/>
    <col min="3587" max="3587" width="14.88671875" style="1505" customWidth="1"/>
    <col min="3588" max="3588" width="13.5546875" style="1505" customWidth="1"/>
    <col min="3589" max="3589" width="12.5546875" style="1505" bestFit="1" customWidth="1"/>
    <col min="3590" max="3590" width="13.109375" style="1505" customWidth="1"/>
    <col min="3591" max="3591" width="13.33203125" style="1505" customWidth="1"/>
    <col min="3592" max="3592" width="12.5546875" style="1505" customWidth="1"/>
    <col min="3593" max="3593" width="13.109375" style="1505" customWidth="1"/>
    <col min="3594" max="3594" width="12" style="1505" customWidth="1"/>
    <col min="3595" max="3595" width="11.6640625" style="1505" customWidth="1"/>
    <col min="3596" max="3596" width="12" style="1505" customWidth="1"/>
    <col min="3597" max="3597" width="12.77734375" style="1505" customWidth="1"/>
    <col min="3598" max="3840" width="8.33203125" style="1505"/>
    <col min="3841" max="3841" width="57.33203125" style="1505" customWidth="1"/>
    <col min="3842" max="3842" width="14.33203125" style="1505" customWidth="1"/>
    <col min="3843" max="3843" width="14.88671875" style="1505" customWidth="1"/>
    <col min="3844" max="3844" width="13.5546875" style="1505" customWidth="1"/>
    <col min="3845" max="3845" width="12.5546875" style="1505" bestFit="1" customWidth="1"/>
    <col min="3846" max="3846" width="13.109375" style="1505" customWidth="1"/>
    <col min="3847" max="3847" width="13.33203125" style="1505" customWidth="1"/>
    <col min="3848" max="3848" width="12.5546875" style="1505" customWidth="1"/>
    <col min="3849" max="3849" width="13.109375" style="1505" customWidth="1"/>
    <col min="3850" max="3850" width="12" style="1505" customWidth="1"/>
    <col min="3851" max="3851" width="11.6640625" style="1505" customWidth="1"/>
    <col min="3852" max="3852" width="12" style="1505" customWidth="1"/>
    <col min="3853" max="3853" width="12.77734375" style="1505" customWidth="1"/>
    <col min="3854" max="4096" width="8.33203125" style="1505"/>
    <col min="4097" max="4097" width="57.33203125" style="1505" customWidth="1"/>
    <col min="4098" max="4098" width="14.33203125" style="1505" customWidth="1"/>
    <col min="4099" max="4099" width="14.88671875" style="1505" customWidth="1"/>
    <col min="4100" max="4100" width="13.5546875" style="1505" customWidth="1"/>
    <col min="4101" max="4101" width="12.5546875" style="1505" bestFit="1" customWidth="1"/>
    <col min="4102" max="4102" width="13.109375" style="1505" customWidth="1"/>
    <col min="4103" max="4103" width="13.33203125" style="1505" customWidth="1"/>
    <col min="4104" max="4104" width="12.5546875" style="1505" customWidth="1"/>
    <col min="4105" max="4105" width="13.109375" style="1505" customWidth="1"/>
    <col min="4106" max="4106" width="12" style="1505" customWidth="1"/>
    <col min="4107" max="4107" width="11.6640625" style="1505" customWidth="1"/>
    <col min="4108" max="4108" width="12" style="1505" customWidth="1"/>
    <col min="4109" max="4109" width="12.77734375" style="1505" customWidth="1"/>
    <col min="4110" max="4352" width="8.33203125" style="1505"/>
    <col min="4353" max="4353" width="57.33203125" style="1505" customWidth="1"/>
    <col min="4354" max="4354" width="14.33203125" style="1505" customWidth="1"/>
    <col min="4355" max="4355" width="14.88671875" style="1505" customWidth="1"/>
    <col min="4356" max="4356" width="13.5546875" style="1505" customWidth="1"/>
    <col min="4357" max="4357" width="12.5546875" style="1505" bestFit="1" customWidth="1"/>
    <col min="4358" max="4358" width="13.109375" style="1505" customWidth="1"/>
    <col min="4359" max="4359" width="13.33203125" style="1505" customWidth="1"/>
    <col min="4360" max="4360" width="12.5546875" style="1505" customWidth="1"/>
    <col min="4361" max="4361" width="13.109375" style="1505" customWidth="1"/>
    <col min="4362" max="4362" width="12" style="1505" customWidth="1"/>
    <col min="4363" max="4363" width="11.6640625" style="1505" customWidth="1"/>
    <col min="4364" max="4364" width="12" style="1505" customWidth="1"/>
    <col min="4365" max="4365" width="12.77734375" style="1505" customWidth="1"/>
    <col min="4366" max="4608" width="8.33203125" style="1505"/>
    <col min="4609" max="4609" width="57.33203125" style="1505" customWidth="1"/>
    <col min="4610" max="4610" width="14.33203125" style="1505" customWidth="1"/>
    <col min="4611" max="4611" width="14.88671875" style="1505" customWidth="1"/>
    <col min="4612" max="4612" width="13.5546875" style="1505" customWidth="1"/>
    <col min="4613" max="4613" width="12.5546875" style="1505" bestFit="1" customWidth="1"/>
    <col min="4614" max="4614" width="13.109375" style="1505" customWidth="1"/>
    <col min="4615" max="4615" width="13.33203125" style="1505" customWidth="1"/>
    <col min="4616" max="4616" width="12.5546875" style="1505" customWidth="1"/>
    <col min="4617" max="4617" width="13.109375" style="1505" customWidth="1"/>
    <col min="4618" max="4618" width="12" style="1505" customWidth="1"/>
    <col min="4619" max="4619" width="11.6640625" style="1505" customWidth="1"/>
    <col min="4620" max="4620" width="12" style="1505" customWidth="1"/>
    <col min="4621" max="4621" width="12.77734375" style="1505" customWidth="1"/>
    <col min="4622" max="4864" width="8.33203125" style="1505"/>
    <col min="4865" max="4865" width="57.33203125" style="1505" customWidth="1"/>
    <col min="4866" max="4866" width="14.33203125" style="1505" customWidth="1"/>
    <col min="4867" max="4867" width="14.88671875" style="1505" customWidth="1"/>
    <col min="4868" max="4868" width="13.5546875" style="1505" customWidth="1"/>
    <col min="4869" max="4869" width="12.5546875" style="1505" bestFit="1" customWidth="1"/>
    <col min="4870" max="4870" width="13.109375" style="1505" customWidth="1"/>
    <col min="4871" max="4871" width="13.33203125" style="1505" customWidth="1"/>
    <col min="4872" max="4872" width="12.5546875" style="1505" customWidth="1"/>
    <col min="4873" max="4873" width="13.109375" style="1505" customWidth="1"/>
    <col min="4874" max="4874" width="12" style="1505" customWidth="1"/>
    <col min="4875" max="4875" width="11.6640625" style="1505" customWidth="1"/>
    <col min="4876" max="4876" width="12" style="1505" customWidth="1"/>
    <col min="4877" max="4877" width="12.77734375" style="1505" customWidth="1"/>
    <col min="4878" max="5120" width="8.33203125" style="1505"/>
    <col min="5121" max="5121" width="57.33203125" style="1505" customWidth="1"/>
    <col min="5122" max="5122" width="14.33203125" style="1505" customWidth="1"/>
    <col min="5123" max="5123" width="14.88671875" style="1505" customWidth="1"/>
    <col min="5124" max="5124" width="13.5546875" style="1505" customWidth="1"/>
    <col min="5125" max="5125" width="12.5546875" style="1505" bestFit="1" customWidth="1"/>
    <col min="5126" max="5126" width="13.109375" style="1505" customWidth="1"/>
    <col min="5127" max="5127" width="13.33203125" style="1505" customWidth="1"/>
    <col min="5128" max="5128" width="12.5546875" style="1505" customWidth="1"/>
    <col min="5129" max="5129" width="13.109375" style="1505" customWidth="1"/>
    <col min="5130" max="5130" width="12" style="1505" customWidth="1"/>
    <col min="5131" max="5131" width="11.6640625" style="1505" customWidth="1"/>
    <col min="5132" max="5132" width="12" style="1505" customWidth="1"/>
    <col min="5133" max="5133" width="12.77734375" style="1505" customWidth="1"/>
    <col min="5134" max="5376" width="8.33203125" style="1505"/>
    <col min="5377" max="5377" width="57.33203125" style="1505" customWidth="1"/>
    <col min="5378" max="5378" width="14.33203125" style="1505" customWidth="1"/>
    <col min="5379" max="5379" width="14.88671875" style="1505" customWidth="1"/>
    <col min="5380" max="5380" width="13.5546875" style="1505" customWidth="1"/>
    <col min="5381" max="5381" width="12.5546875" style="1505" bestFit="1" customWidth="1"/>
    <col min="5382" max="5382" width="13.109375" style="1505" customWidth="1"/>
    <col min="5383" max="5383" width="13.33203125" style="1505" customWidth="1"/>
    <col min="5384" max="5384" width="12.5546875" style="1505" customWidth="1"/>
    <col min="5385" max="5385" width="13.109375" style="1505" customWidth="1"/>
    <col min="5386" max="5386" width="12" style="1505" customWidth="1"/>
    <col min="5387" max="5387" width="11.6640625" style="1505" customWidth="1"/>
    <col min="5388" max="5388" width="12" style="1505" customWidth="1"/>
    <col min="5389" max="5389" width="12.77734375" style="1505" customWidth="1"/>
    <col min="5390" max="5632" width="8.33203125" style="1505"/>
    <col min="5633" max="5633" width="57.33203125" style="1505" customWidth="1"/>
    <col min="5634" max="5634" width="14.33203125" style="1505" customWidth="1"/>
    <col min="5635" max="5635" width="14.88671875" style="1505" customWidth="1"/>
    <col min="5636" max="5636" width="13.5546875" style="1505" customWidth="1"/>
    <col min="5637" max="5637" width="12.5546875" style="1505" bestFit="1" customWidth="1"/>
    <col min="5638" max="5638" width="13.109375" style="1505" customWidth="1"/>
    <col min="5639" max="5639" width="13.33203125" style="1505" customWidth="1"/>
    <col min="5640" max="5640" width="12.5546875" style="1505" customWidth="1"/>
    <col min="5641" max="5641" width="13.109375" style="1505" customWidth="1"/>
    <col min="5642" max="5642" width="12" style="1505" customWidth="1"/>
    <col min="5643" max="5643" width="11.6640625" style="1505" customWidth="1"/>
    <col min="5644" max="5644" width="12" style="1505" customWidth="1"/>
    <col min="5645" max="5645" width="12.77734375" style="1505" customWidth="1"/>
    <col min="5646" max="5888" width="8.33203125" style="1505"/>
    <col min="5889" max="5889" width="57.33203125" style="1505" customWidth="1"/>
    <col min="5890" max="5890" width="14.33203125" style="1505" customWidth="1"/>
    <col min="5891" max="5891" width="14.88671875" style="1505" customWidth="1"/>
    <col min="5892" max="5892" width="13.5546875" style="1505" customWidth="1"/>
    <col min="5893" max="5893" width="12.5546875" style="1505" bestFit="1" customWidth="1"/>
    <col min="5894" max="5894" width="13.109375" style="1505" customWidth="1"/>
    <col min="5895" max="5895" width="13.33203125" style="1505" customWidth="1"/>
    <col min="5896" max="5896" width="12.5546875" style="1505" customWidth="1"/>
    <col min="5897" max="5897" width="13.109375" style="1505" customWidth="1"/>
    <col min="5898" max="5898" width="12" style="1505" customWidth="1"/>
    <col min="5899" max="5899" width="11.6640625" style="1505" customWidth="1"/>
    <col min="5900" max="5900" width="12" style="1505" customWidth="1"/>
    <col min="5901" max="5901" width="12.77734375" style="1505" customWidth="1"/>
    <col min="5902" max="6144" width="8.33203125" style="1505"/>
    <col min="6145" max="6145" width="57.33203125" style="1505" customWidth="1"/>
    <col min="6146" max="6146" width="14.33203125" style="1505" customWidth="1"/>
    <col min="6147" max="6147" width="14.88671875" style="1505" customWidth="1"/>
    <col min="6148" max="6148" width="13.5546875" style="1505" customWidth="1"/>
    <col min="6149" max="6149" width="12.5546875" style="1505" bestFit="1" customWidth="1"/>
    <col min="6150" max="6150" width="13.109375" style="1505" customWidth="1"/>
    <col min="6151" max="6151" width="13.33203125" style="1505" customWidth="1"/>
    <col min="6152" max="6152" width="12.5546875" style="1505" customWidth="1"/>
    <col min="6153" max="6153" width="13.109375" style="1505" customWidth="1"/>
    <col min="6154" max="6154" width="12" style="1505" customWidth="1"/>
    <col min="6155" max="6155" width="11.6640625" style="1505" customWidth="1"/>
    <col min="6156" max="6156" width="12" style="1505" customWidth="1"/>
    <col min="6157" max="6157" width="12.77734375" style="1505" customWidth="1"/>
    <col min="6158" max="6400" width="8.33203125" style="1505"/>
    <col min="6401" max="6401" width="57.33203125" style="1505" customWidth="1"/>
    <col min="6402" max="6402" width="14.33203125" style="1505" customWidth="1"/>
    <col min="6403" max="6403" width="14.88671875" style="1505" customWidth="1"/>
    <col min="6404" max="6404" width="13.5546875" style="1505" customWidth="1"/>
    <col min="6405" max="6405" width="12.5546875" style="1505" bestFit="1" customWidth="1"/>
    <col min="6406" max="6406" width="13.109375" style="1505" customWidth="1"/>
    <col min="6407" max="6407" width="13.33203125" style="1505" customWidth="1"/>
    <col min="6408" max="6408" width="12.5546875" style="1505" customWidth="1"/>
    <col min="6409" max="6409" width="13.109375" style="1505" customWidth="1"/>
    <col min="6410" max="6410" width="12" style="1505" customWidth="1"/>
    <col min="6411" max="6411" width="11.6640625" style="1505" customWidth="1"/>
    <col min="6412" max="6412" width="12" style="1505" customWidth="1"/>
    <col min="6413" max="6413" width="12.77734375" style="1505" customWidth="1"/>
    <col min="6414" max="6656" width="8.33203125" style="1505"/>
    <col min="6657" max="6657" width="57.33203125" style="1505" customWidth="1"/>
    <col min="6658" max="6658" width="14.33203125" style="1505" customWidth="1"/>
    <col min="6659" max="6659" width="14.88671875" style="1505" customWidth="1"/>
    <col min="6660" max="6660" width="13.5546875" style="1505" customWidth="1"/>
    <col min="6661" max="6661" width="12.5546875" style="1505" bestFit="1" customWidth="1"/>
    <col min="6662" max="6662" width="13.109375" style="1505" customWidth="1"/>
    <col min="6663" max="6663" width="13.33203125" style="1505" customWidth="1"/>
    <col min="6664" max="6664" width="12.5546875" style="1505" customWidth="1"/>
    <col min="6665" max="6665" width="13.109375" style="1505" customWidth="1"/>
    <col min="6666" max="6666" width="12" style="1505" customWidth="1"/>
    <col min="6667" max="6667" width="11.6640625" style="1505" customWidth="1"/>
    <col min="6668" max="6668" width="12" style="1505" customWidth="1"/>
    <col min="6669" max="6669" width="12.77734375" style="1505" customWidth="1"/>
    <col min="6670" max="6912" width="8.33203125" style="1505"/>
    <col min="6913" max="6913" width="57.33203125" style="1505" customWidth="1"/>
    <col min="6914" max="6914" width="14.33203125" style="1505" customWidth="1"/>
    <col min="6915" max="6915" width="14.88671875" style="1505" customWidth="1"/>
    <col min="6916" max="6916" width="13.5546875" style="1505" customWidth="1"/>
    <col min="6917" max="6917" width="12.5546875" style="1505" bestFit="1" customWidth="1"/>
    <col min="6918" max="6918" width="13.109375" style="1505" customWidth="1"/>
    <col min="6919" max="6919" width="13.33203125" style="1505" customWidth="1"/>
    <col min="6920" max="6920" width="12.5546875" style="1505" customWidth="1"/>
    <col min="6921" max="6921" width="13.109375" style="1505" customWidth="1"/>
    <col min="6922" max="6922" width="12" style="1505" customWidth="1"/>
    <col min="6923" max="6923" width="11.6640625" style="1505" customWidth="1"/>
    <col min="6924" max="6924" width="12" style="1505" customWidth="1"/>
    <col min="6925" max="6925" width="12.77734375" style="1505" customWidth="1"/>
    <col min="6926" max="7168" width="8.33203125" style="1505"/>
    <col min="7169" max="7169" width="57.33203125" style="1505" customWidth="1"/>
    <col min="7170" max="7170" width="14.33203125" style="1505" customWidth="1"/>
    <col min="7171" max="7171" width="14.88671875" style="1505" customWidth="1"/>
    <col min="7172" max="7172" width="13.5546875" style="1505" customWidth="1"/>
    <col min="7173" max="7173" width="12.5546875" style="1505" bestFit="1" customWidth="1"/>
    <col min="7174" max="7174" width="13.109375" style="1505" customWidth="1"/>
    <col min="7175" max="7175" width="13.33203125" style="1505" customWidth="1"/>
    <col min="7176" max="7176" width="12.5546875" style="1505" customWidth="1"/>
    <col min="7177" max="7177" width="13.109375" style="1505" customWidth="1"/>
    <col min="7178" max="7178" width="12" style="1505" customWidth="1"/>
    <col min="7179" max="7179" width="11.6640625" style="1505" customWidth="1"/>
    <col min="7180" max="7180" width="12" style="1505" customWidth="1"/>
    <col min="7181" max="7181" width="12.77734375" style="1505" customWidth="1"/>
    <col min="7182" max="7424" width="8.33203125" style="1505"/>
    <col min="7425" max="7425" width="57.33203125" style="1505" customWidth="1"/>
    <col min="7426" max="7426" width="14.33203125" style="1505" customWidth="1"/>
    <col min="7427" max="7427" width="14.88671875" style="1505" customWidth="1"/>
    <col min="7428" max="7428" width="13.5546875" style="1505" customWidth="1"/>
    <col min="7429" max="7429" width="12.5546875" style="1505" bestFit="1" customWidth="1"/>
    <col min="7430" max="7430" width="13.109375" style="1505" customWidth="1"/>
    <col min="7431" max="7431" width="13.33203125" style="1505" customWidth="1"/>
    <col min="7432" max="7432" width="12.5546875" style="1505" customWidth="1"/>
    <col min="7433" max="7433" width="13.109375" style="1505" customWidth="1"/>
    <col min="7434" max="7434" width="12" style="1505" customWidth="1"/>
    <col min="7435" max="7435" width="11.6640625" style="1505" customWidth="1"/>
    <col min="7436" max="7436" width="12" style="1505" customWidth="1"/>
    <col min="7437" max="7437" width="12.77734375" style="1505" customWidth="1"/>
    <col min="7438" max="7680" width="8.33203125" style="1505"/>
    <col min="7681" max="7681" width="57.33203125" style="1505" customWidth="1"/>
    <col min="7682" max="7682" width="14.33203125" style="1505" customWidth="1"/>
    <col min="7683" max="7683" width="14.88671875" style="1505" customWidth="1"/>
    <col min="7684" max="7684" width="13.5546875" style="1505" customWidth="1"/>
    <col min="7685" max="7685" width="12.5546875" style="1505" bestFit="1" customWidth="1"/>
    <col min="7686" max="7686" width="13.109375" style="1505" customWidth="1"/>
    <col min="7687" max="7687" width="13.33203125" style="1505" customWidth="1"/>
    <col min="7688" max="7688" width="12.5546875" style="1505" customWidth="1"/>
    <col min="7689" max="7689" width="13.109375" style="1505" customWidth="1"/>
    <col min="7690" max="7690" width="12" style="1505" customWidth="1"/>
    <col min="7691" max="7691" width="11.6640625" style="1505" customWidth="1"/>
    <col min="7692" max="7692" width="12" style="1505" customWidth="1"/>
    <col min="7693" max="7693" width="12.77734375" style="1505" customWidth="1"/>
    <col min="7694" max="7936" width="8.33203125" style="1505"/>
    <col min="7937" max="7937" width="57.33203125" style="1505" customWidth="1"/>
    <col min="7938" max="7938" width="14.33203125" style="1505" customWidth="1"/>
    <col min="7939" max="7939" width="14.88671875" style="1505" customWidth="1"/>
    <col min="7940" max="7940" width="13.5546875" style="1505" customWidth="1"/>
    <col min="7941" max="7941" width="12.5546875" style="1505" bestFit="1" customWidth="1"/>
    <col min="7942" max="7942" width="13.109375" style="1505" customWidth="1"/>
    <col min="7943" max="7943" width="13.33203125" style="1505" customWidth="1"/>
    <col min="7944" max="7944" width="12.5546875" style="1505" customWidth="1"/>
    <col min="7945" max="7945" width="13.109375" style="1505" customWidth="1"/>
    <col min="7946" max="7946" width="12" style="1505" customWidth="1"/>
    <col min="7947" max="7947" width="11.6640625" style="1505" customWidth="1"/>
    <col min="7948" max="7948" width="12" style="1505" customWidth="1"/>
    <col min="7949" max="7949" width="12.77734375" style="1505" customWidth="1"/>
    <col min="7950" max="8192" width="8.33203125" style="1505"/>
    <col min="8193" max="8193" width="57.33203125" style="1505" customWidth="1"/>
    <col min="8194" max="8194" width="14.33203125" style="1505" customWidth="1"/>
    <col min="8195" max="8195" width="14.88671875" style="1505" customWidth="1"/>
    <col min="8196" max="8196" width="13.5546875" style="1505" customWidth="1"/>
    <col min="8197" max="8197" width="12.5546875" style="1505" bestFit="1" customWidth="1"/>
    <col min="8198" max="8198" width="13.109375" style="1505" customWidth="1"/>
    <col min="8199" max="8199" width="13.33203125" style="1505" customWidth="1"/>
    <col min="8200" max="8200" width="12.5546875" style="1505" customWidth="1"/>
    <col min="8201" max="8201" width="13.109375" style="1505" customWidth="1"/>
    <col min="8202" max="8202" width="12" style="1505" customWidth="1"/>
    <col min="8203" max="8203" width="11.6640625" style="1505" customWidth="1"/>
    <col min="8204" max="8204" width="12" style="1505" customWidth="1"/>
    <col min="8205" max="8205" width="12.77734375" style="1505" customWidth="1"/>
    <col min="8206" max="8448" width="8.33203125" style="1505"/>
    <col min="8449" max="8449" width="57.33203125" style="1505" customWidth="1"/>
    <col min="8450" max="8450" width="14.33203125" style="1505" customWidth="1"/>
    <col min="8451" max="8451" width="14.88671875" style="1505" customWidth="1"/>
    <col min="8452" max="8452" width="13.5546875" style="1505" customWidth="1"/>
    <col min="8453" max="8453" width="12.5546875" style="1505" bestFit="1" customWidth="1"/>
    <col min="8454" max="8454" width="13.109375" style="1505" customWidth="1"/>
    <col min="8455" max="8455" width="13.33203125" style="1505" customWidth="1"/>
    <col min="8456" max="8456" width="12.5546875" style="1505" customWidth="1"/>
    <col min="8457" max="8457" width="13.109375" style="1505" customWidth="1"/>
    <col min="8458" max="8458" width="12" style="1505" customWidth="1"/>
    <col min="8459" max="8459" width="11.6640625" style="1505" customWidth="1"/>
    <col min="8460" max="8460" width="12" style="1505" customWidth="1"/>
    <col min="8461" max="8461" width="12.77734375" style="1505" customWidth="1"/>
    <col min="8462" max="8704" width="8.33203125" style="1505"/>
    <col min="8705" max="8705" width="57.33203125" style="1505" customWidth="1"/>
    <col min="8706" max="8706" width="14.33203125" style="1505" customWidth="1"/>
    <col min="8707" max="8707" width="14.88671875" style="1505" customWidth="1"/>
    <col min="8708" max="8708" width="13.5546875" style="1505" customWidth="1"/>
    <col min="8709" max="8709" width="12.5546875" style="1505" bestFit="1" customWidth="1"/>
    <col min="8710" max="8710" width="13.109375" style="1505" customWidth="1"/>
    <col min="8711" max="8711" width="13.33203125" style="1505" customWidth="1"/>
    <col min="8712" max="8712" width="12.5546875" style="1505" customWidth="1"/>
    <col min="8713" max="8713" width="13.109375" style="1505" customWidth="1"/>
    <col min="8714" max="8714" width="12" style="1505" customWidth="1"/>
    <col min="8715" max="8715" width="11.6640625" style="1505" customWidth="1"/>
    <col min="8716" max="8716" width="12" style="1505" customWidth="1"/>
    <col min="8717" max="8717" width="12.77734375" style="1505" customWidth="1"/>
    <col min="8718" max="8960" width="8.33203125" style="1505"/>
    <col min="8961" max="8961" width="57.33203125" style="1505" customWidth="1"/>
    <col min="8962" max="8962" width="14.33203125" style="1505" customWidth="1"/>
    <col min="8963" max="8963" width="14.88671875" style="1505" customWidth="1"/>
    <col min="8964" max="8964" width="13.5546875" style="1505" customWidth="1"/>
    <col min="8965" max="8965" width="12.5546875" style="1505" bestFit="1" customWidth="1"/>
    <col min="8966" max="8966" width="13.109375" style="1505" customWidth="1"/>
    <col min="8967" max="8967" width="13.33203125" style="1505" customWidth="1"/>
    <col min="8968" max="8968" width="12.5546875" style="1505" customWidth="1"/>
    <col min="8969" max="8969" width="13.109375" style="1505" customWidth="1"/>
    <col min="8970" max="8970" width="12" style="1505" customWidth="1"/>
    <col min="8971" max="8971" width="11.6640625" style="1505" customWidth="1"/>
    <col min="8972" max="8972" width="12" style="1505" customWidth="1"/>
    <col min="8973" max="8973" width="12.77734375" style="1505" customWidth="1"/>
    <col min="8974" max="9216" width="8.33203125" style="1505"/>
    <col min="9217" max="9217" width="57.33203125" style="1505" customWidth="1"/>
    <col min="9218" max="9218" width="14.33203125" style="1505" customWidth="1"/>
    <col min="9219" max="9219" width="14.88671875" style="1505" customWidth="1"/>
    <col min="9220" max="9220" width="13.5546875" style="1505" customWidth="1"/>
    <col min="9221" max="9221" width="12.5546875" style="1505" bestFit="1" customWidth="1"/>
    <col min="9222" max="9222" width="13.109375" style="1505" customWidth="1"/>
    <col min="9223" max="9223" width="13.33203125" style="1505" customWidth="1"/>
    <col min="9224" max="9224" width="12.5546875" style="1505" customWidth="1"/>
    <col min="9225" max="9225" width="13.109375" style="1505" customWidth="1"/>
    <col min="9226" max="9226" width="12" style="1505" customWidth="1"/>
    <col min="9227" max="9227" width="11.6640625" style="1505" customWidth="1"/>
    <col min="9228" max="9228" width="12" style="1505" customWidth="1"/>
    <col min="9229" max="9229" width="12.77734375" style="1505" customWidth="1"/>
    <col min="9230" max="9472" width="8.33203125" style="1505"/>
    <col min="9473" max="9473" width="57.33203125" style="1505" customWidth="1"/>
    <col min="9474" max="9474" width="14.33203125" style="1505" customWidth="1"/>
    <col min="9475" max="9475" width="14.88671875" style="1505" customWidth="1"/>
    <col min="9476" max="9476" width="13.5546875" style="1505" customWidth="1"/>
    <col min="9477" max="9477" width="12.5546875" style="1505" bestFit="1" customWidth="1"/>
    <col min="9478" max="9478" width="13.109375" style="1505" customWidth="1"/>
    <col min="9479" max="9479" width="13.33203125" style="1505" customWidth="1"/>
    <col min="9480" max="9480" width="12.5546875" style="1505" customWidth="1"/>
    <col min="9481" max="9481" width="13.109375" style="1505" customWidth="1"/>
    <col min="9482" max="9482" width="12" style="1505" customWidth="1"/>
    <col min="9483" max="9483" width="11.6640625" style="1505" customWidth="1"/>
    <col min="9484" max="9484" width="12" style="1505" customWidth="1"/>
    <col min="9485" max="9485" width="12.77734375" style="1505" customWidth="1"/>
    <col min="9486" max="9728" width="8.33203125" style="1505"/>
    <col min="9729" max="9729" width="57.33203125" style="1505" customWidth="1"/>
    <col min="9730" max="9730" width="14.33203125" style="1505" customWidth="1"/>
    <col min="9731" max="9731" width="14.88671875" style="1505" customWidth="1"/>
    <col min="9732" max="9732" width="13.5546875" style="1505" customWidth="1"/>
    <col min="9733" max="9733" width="12.5546875" style="1505" bestFit="1" customWidth="1"/>
    <col min="9734" max="9734" width="13.109375" style="1505" customWidth="1"/>
    <col min="9735" max="9735" width="13.33203125" style="1505" customWidth="1"/>
    <col min="9736" max="9736" width="12.5546875" style="1505" customWidth="1"/>
    <col min="9737" max="9737" width="13.109375" style="1505" customWidth="1"/>
    <col min="9738" max="9738" width="12" style="1505" customWidth="1"/>
    <col min="9739" max="9739" width="11.6640625" style="1505" customWidth="1"/>
    <col min="9740" max="9740" width="12" style="1505" customWidth="1"/>
    <col min="9741" max="9741" width="12.77734375" style="1505" customWidth="1"/>
    <col min="9742" max="9984" width="8.33203125" style="1505"/>
    <col min="9985" max="9985" width="57.33203125" style="1505" customWidth="1"/>
    <col min="9986" max="9986" width="14.33203125" style="1505" customWidth="1"/>
    <col min="9987" max="9987" width="14.88671875" style="1505" customWidth="1"/>
    <col min="9988" max="9988" width="13.5546875" style="1505" customWidth="1"/>
    <col min="9989" max="9989" width="12.5546875" style="1505" bestFit="1" customWidth="1"/>
    <col min="9990" max="9990" width="13.109375" style="1505" customWidth="1"/>
    <col min="9991" max="9991" width="13.33203125" style="1505" customWidth="1"/>
    <col min="9992" max="9992" width="12.5546875" style="1505" customWidth="1"/>
    <col min="9993" max="9993" width="13.109375" style="1505" customWidth="1"/>
    <col min="9994" max="9994" width="12" style="1505" customWidth="1"/>
    <col min="9995" max="9995" width="11.6640625" style="1505" customWidth="1"/>
    <col min="9996" max="9996" width="12" style="1505" customWidth="1"/>
    <col min="9997" max="9997" width="12.77734375" style="1505" customWidth="1"/>
    <col min="9998" max="10240" width="8.33203125" style="1505"/>
    <col min="10241" max="10241" width="57.33203125" style="1505" customWidth="1"/>
    <col min="10242" max="10242" width="14.33203125" style="1505" customWidth="1"/>
    <col min="10243" max="10243" width="14.88671875" style="1505" customWidth="1"/>
    <col min="10244" max="10244" width="13.5546875" style="1505" customWidth="1"/>
    <col min="10245" max="10245" width="12.5546875" style="1505" bestFit="1" customWidth="1"/>
    <col min="10246" max="10246" width="13.109375" style="1505" customWidth="1"/>
    <col min="10247" max="10247" width="13.33203125" style="1505" customWidth="1"/>
    <col min="10248" max="10248" width="12.5546875" style="1505" customWidth="1"/>
    <col min="10249" max="10249" width="13.109375" style="1505" customWidth="1"/>
    <col min="10250" max="10250" width="12" style="1505" customWidth="1"/>
    <col min="10251" max="10251" width="11.6640625" style="1505" customWidth="1"/>
    <col min="10252" max="10252" width="12" style="1505" customWidth="1"/>
    <col min="10253" max="10253" width="12.77734375" style="1505" customWidth="1"/>
    <col min="10254" max="10496" width="8.33203125" style="1505"/>
    <col min="10497" max="10497" width="57.33203125" style="1505" customWidth="1"/>
    <col min="10498" max="10498" width="14.33203125" style="1505" customWidth="1"/>
    <col min="10499" max="10499" width="14.88671875" style="1505" customWidth="1"/>
    <col min="10500" max="10500" width="13.5546875" style="1505" customWidth="1"/>
    <col min="10501" max="10501" width="12.5546875" style="1505" bestFit="1" customWidth="1"/>
    <col min="10502" max="10502" width="13.109375" style="1505" customWidth="1"/>
    <col min="10503" max="10503" width="13.33203125" style="1505" customWidth="1"/>
    <col min="10504" max="10504" width="12.5546875" style="1505" customWidth="1"/>
    <col min="10505" max="10505" width="13.109375" style="1505" customWidth="1"/>
    <col min="10506" max="10506" width="12" style="1505" customWidth="1"/>
    <col min="10507" max="10507" width="11.6640625" style="1505" customWidth="1"/>
    <col min="10508" max="10508" width="12" style="1505" customWidth="1"/>
    <col min="10509" max="10509" width="12.77734375" style="1505" customWidth="1"/>
    <col min="10510" max="10752" width="8.33203125" style="1505"/>
    <col min="10753" max="10753" width="57.33203125" style="1505" customWidth="1"/>
    <col min="10754" max="10754" width="14.33203125" style="1505" customWidth="1"/>
    <col min="10755" max="10755" width="14.88671875" style="1505" customWidth="1"/>
    <col min="10756" max="10756" width="13.5546875" style="1505" customWidth="1"/>
    <col min="10757" max="10757" width="12.5546875" style="1505" bestFit="1" customWidth="1"/>
    <col min="10758" max="10758" width="13.109375" style="1505" customWidth="1"/>
    <col min="10759" max="10759" width="13.33203125" style="1505" customWidth="1"/>
    <col min="10760" max="10760" width="12.5546875" style="1505" customWidth="1"/>
    <col min="10761" max="10761" width="13.109375" style="1505" customWidth="1"/>
    <col min="10762" max="10762" width="12" style="1505" customWidth="1"/>
    <col min="10763" max="10763" width="11.6640625" style="1505" customWidth="1"/>
    <col min="10764" max="10764" width="12" style="1505" customWidth="1"/>
    <col min="10765" max="10765" width="12.77734375" style="1505" customWidth="1"/>
    <col min="10766" max="11008" width="8.33203125" style="1505"/>
    <col min="11009" max="11009" width="57.33203125" style="1505" customWidth="1"/>
    <col min="11010" max="11010" width="14.33203125" style="1505" customWidth="1"/>
    <col min="11011" max="11011" width="14.88671875" style="1505" customWidth="1"/>
    <col min="11012" max="11012" width="13.5546875" style="1505" customWidth="1"/>
    <col min="11013" max="11013" width="12.5546875" style="1505" bestFit="1" customWidth="1"/>
    <col min="11014" max="11014" width="13.109375" style="1505" customWidth="1"/>
    <col min="11015" max="11015" width="13.33203125" style="1505" customWidth="1"/>
    <col min="11016" max="11016" width="12.5546875" style="1505" customWidth="1"/>
    <col min="11017" max="11017" width="13.109375" style="1505" customWidth="1"/>
    <col min="11018" max="11018" width="12" style="1505" customWidth="1"/>
    <col min="11019" max="11019" width="11.6640625" style="1505" customWidth="1"/>
    <col min="11020" max="11020" width="12" style="1505" customWidth="1"/>
    <col min="11021" max="11021" width="12.77734375" style="1505" customWidth="1"/>
    <col min="11022" max="11264" width="8.33203125" style="1505"/>
    <col min="11265" max="11265" width="57.33203125" style="1505" customWidth="1"/>
    <col min="11266" max="11266" width="14.33203125" style="1505" customWidth="1"/>
    <col min="11267" max="11267" width="14.88671875" style="1505" customWidth="1"/>
    <col min="11268" max="11268" width="13.5546875" style="1505" customWidth="1"/>
    <col min="11269" max="11269" width="12.5546875" style="1505" bestFit="1" customWidth="1"/>
    <col min="11270" max="11270" width="13.109375" style="1505" customWidth="1"/>
    <col min="11271" max="11271" width="13.33203125" style="1505" customWidth="1"/>
    <col min="11272" max="11272" width="12.5546875" style="1505" customWidth="1"/>
    <col min="11273" max="11273" width="13.109375" style="1505" customWidth="1"/>
    <col min="11274" max="11274" width="12" style="1505" customWidth="1"/>
    <col min="11275" max="11275" width="11.6640625" style="1505" customWidth="1"/>
    <col min="11276" max="11276" width="12" style="1505" customWidth="1"/>
    <col min="11277" max="11277" width="12.77734375" style="1505" customWidth="1"/>
    <col min="11278" max="11520" width="8.33203125" style="1505"/>
    <col min="11521" max="11521" width="57.33203125" style="1505" customWidth="1"/>
    <col min="11522" max="11522" width="14.33203125" style="1505" customWidth="1"/>
    <col min="11523" max="11523" width="14.88671875" style="1505" customWidth="1"/>
    <col min="11524" max="11524" width="13.5546875" style="1505" customWidth="1"/>
    <col min="11525" max="11525" width="12.5546875" style="1505" bestFit="1" customWidth="1"/>
    <col min="11526" max="11526" width="13.109375" style="1505" customWidth="1"/>
    <col min="11527" max="11527" width="13.33203125" style="1505" customWidth="1"/>
    <col min="11528" max="11528" width="12.5546875" style="1505" customWidth="1"/>
    <col min="11529" max="11529" width="13.109375" style="1505" customWidth="1"/>
    <col min="11530" max="11530" width="12" style="1505" customWidth="1"/>
    <col min="11531" max="11531" width="11.6640625" style="1505" customWidth="1"/>
    <col min="11532" max="11532" width="12" style="1505" customWidth="1"/>
    <col min="11533" max="11533" width="12.77734375" style="1505" customWidth="1"/>
    <col min="11534" max="11776" width="8.33203125" style="1505"/>
    <col min="11777" max="11777" width="57.33203125" style="1505" customWidth="1"/>
    <col min="11778" max="11778" width="14.33203125" style="1505" customWidth="1"/>
    <col min="11779" max="11779" width="14.88671875" style="1505" customWidth="1"/>
    <col min="11780" max="11780" width="13.5546875" style="1505" customWidth="1"/>
    <col min="11781" max="11781" width="12.5546875" style="1505" bestFit="1" customWidth="1"/>
    <col min="11782" max="11782" width="13.109375" style="1505" customWidth="1"/>
    <col min="11783" max="11783" width="13.33203125" style="1505" customWidth="1"/>
    <col min="11784" max="11784" width="12.5546875" style="1505" customWidth="1"/>
    <col min="11785" max="11785" width="13.109375" style="1505" customWidth="1"/>
    <col min="11786" max="11786" width="12" style="1505" customWidth="1"/>
    <col min="11787" max="11787" width="11.6640625" style="1505" customWidth="1"/>
    <col min="11788" max="11788" width="12" style="1505" customWidth="1"/>
    <col min="11789" max="11789" width="12.77734375" style="1505" customWidth="1"/>
    <col min="11790" max="12032" width="8.33203125" style="1505"/>
    <col min="12033" max="12033" width="57.33203125" style="1505" customWidth="1"/>
    <col min="12034" max="12034" width="14.33203125" style="1505" customWidth="1"/>
    <col min="12035" max="12035" width="14.88671875" style="1505" customWidth="1"/>
    <col min="12036" max="12036" width="13.5546875" style="1505" customWidth="1"/>
    <col min="12037" max="12037" width="12.5546875" style="1505" bestFit="1" customWidth="1"/>
    <col min="12038" max="12038" width="13.109375" style="1505" customWidth="1"/>
    <col min="12039" max="12039" width="13.33203125" style="1505" customWidth="1"/>
    <col min="12040" max="12040" width="12.5546875" style="1505" customWidth="1"/>
    <col min="12041" max="12041" width="13.109375" style="1505" customWidth="1"/>
    <col min="12042" max="12042" width="12" style="1505" customWidth="1"/>
    <col min="12043" max="12043" width="11.6640625" style="1505" customWidth="1"/>
    <col min="12044" max="12044" width="12" style="1505" customWidth="1"/>
    <col min="12045" max="12045" width="12.77734375" style="1505" customWidth="1"/>
    <col min="12046" max="12288" width="8.33203125" style="1505"/>
    <col min="12289" max="12289" width="57.33203125" style="1505" customWidth="1"/>
    <col min="12290" max="12290" width="14.33203125" style="1505" customWidth="1"/>
    <col min="12291" max="12291" width="14.88671875" style="1505" customWidth="1"/>
    <col min="12292" max="12292" width="13.5546875" style="1505" customWidth="1"/>
    <col min="12293" max="12293" width="12.5546875" style="1505" bestFit="1" customWidth="1"/>
    <col min="12294" max="12294" width="13.109375" style="1505" customWidth="1"/>
    <col min="12295" max="12295" width="13.33203125" style="1505" customWidth="1"/>
    <col min="12296" max="12296" width="12.5546875" style="1505" customWidth="1"/>
    <col min="12297" max="12297" width="13.109375" style="1505" customWidth="1"/>
    <col min="12298" max="12298" width="12" style="1505" customWidth="1"/>
    <col min="12299" max="12299" width="11.6640625" style="1505" customWidth="1"/>
    <col min="12300" max="12300" width="12" style="1505" customWidth="1"/>
    <col min="12301" max="12301" width="12.77734375" style="1505" customWidth="1"/>
    <col min="12302" max="12544" width="8.33203125" style="1505"/>
    <col min="12545" max="12545" width="57.33203125" style="1505" customWidth="1"/>
    <col min="12546" max="12546" width="14.33203125" style="1505" customWidth="1"/>
    <col min="12547" max="12547" width="14.88671875" style="1505" customWidth="1"/>
    <col min="12548" max="12548" width="13.5546875" style="1505" customWidth="1"/>
    <col min="12549" max="12549" width="12.5546875" style="1505" bestFit="1" customWidth="1"/>
    <col min="12550" max="12550" width="13.109375" style="1505" customWidth="1"/>
    <col min="12551" max="12551" width="13.33203125" style="1505" customWidth="1"/>
    <col min="12552" max="12552" width="12.5546875" style="1505" customWidth="1"/>
    <col min="12553" max="12553" width="13.109375" style="1505" customWidth="1"/>
    <col min="12554" max="12554" width="12" style="1505" customWidth="1"/>
    <col min="12555" max="12555" width="11.6640625" style="1505" customWidth="1"/>
    <col min="12556" max="12556" width="12" style="1505" customWidth="1"/>
    <col min="12557" max="12557" width="12.77734375" style="1505" customWidth="1"/>
    <col min="12558" max="12800" width="8.33203125" style="1505"/>
    <col min="12801" max="12801" width="57.33203125" style="1505" customWidth="1"/>
    <col min="12802" max="12802" width="14.33203125" style="1505" customWidth="1"/>
    <col min="12803" max="12803" width="14.88671875" style="1505" customWidth="1"/>
    <col min="12804" max="12804" width="13.5546875" style="1505" customWidth="1"/>
    <col min="12805" max="12805" width="12.5546875" style="1505" bestFit="1" customWidth="1"/>
    <col min="12806" max="12806" width="13.109375" style="1505" customWidth="1"/>
    <col min="12807" max="12807" width="13.33203125" style="1505" customWidth="1"/>
    <col min="12808" max="12808" width="12.5546875" style="1505" customWidth="1"/>
    <col min="12809" max="12809" width="13.109375" style="1505" customWidth="1"/>
    <col min="12810" max="12810" width="12" style="1505" customWidth="1"/>
    <col min="12811" max="12811" width="11.6640625" style="1505" customWidth="1"/>
    <col min="12812" max="12812" width="12" style="1505" customWidth="1"/>
    <col min="12813" max="12813" width="12.77734375" style="1505" customWidth="1"/>
    <col min="12814" max="13056" width="8.33203125" style="1505"/>
    <col min="13057" max="13057" width="57.33203125" style="1505" customWidth="1"/>
    <col min="13058" max="13058" width="14.33203125" style="1505" customWidth="1"/>
    <col min="13059" max="13059" width="14.88671875" style="1505" customWidth="1"/>
    <col min="13060" max="13060" width="13.5546875" style="1505" customWidth="1"/>
    <col min="13061" max="13061" width="12.5546875" style="1505" bestFit="1" customWidth="1"/>
    <col min="13062" max="13062" width="13.109375" style="1505" customWidth="1"/>
    <col min="13063" max="13063" width="13.33203125" style="1505" customWidth="1"/>
    <col min="13064" max="13064" width="12.5546875" style="1505" customWidth="1"/>
    <col min="13065" max="13065" width="13.109375" style="1505" customWidth="1"/>
    <col min="13066" max="13066" width="12" style="1505" customWidth="1"/>
    <col min="13067" max="13067" width="11.6640625" style="1505" customWidth="1"/>
    <col min="13068" max="13068" width="12" style="1505" customWidth="1"/>
    <col min="13069" max="13069" width="12.77734375" style="1505" customWidth="1"/>
    <col min="13070" max="13312" width="8.33203125" style="1505"/>
    <col min="13313" max="13313" width="57.33203125" style="1505" customWidth="1"/>
    <col min="13314" max="13314" width="14.33203125" style="1505" customWidth="1"/>
    <col min="13315" max="13315" width="14.88671875" style="1505" customWidth="1"/>
    <col min="13316" max="13316" width="13.5546875" style="1505" customWidth="1"/>
    <col min="13317" max="13317" width="12.5546875" style="1505" bestFit="1" customWidth="1"/>
    <col min="13318" max="13318" width="13.109375" style="1505" customWidth="1"/>
    <col min="13319" max="13319" width="13.33203125" style="1505" customWidth="1"/>
    <col min="13320" max="13320" width="12.5546875" style="1505" customWidth="1"/>
    <col min="13321" max="13321" width="13.109375" style="1505" customWidth="1"/>
    <col min="13322" max="13322" width="12" style="1505" customWidth="1"/>
    <col min="13323" max="13323" width="11.6640625" style="1505" customWidth="1"/>
    <col min="13324" max="13324" width="12" style="1505" customWidth="1"/>
    <col min="13325" max="13325" width="12.77734375" style="1505" customWidth="1"/>
    <col min="13326" max="13568" width="8.33203125" style="1505"/>
    <col min="13569" max="13569" width="57.33203125" style="1505" customWidth="1"/>
    <col min="13570" max="13570" width="14.33203125" style="1505" customWidth="1"/>
    <col min="13571" max="13571" width="14.88671875" style="1505" customWidth="1"/>
    <col min="13572" max="13572" width="13.5546875" style="1505" customWidth="1"/>
    <col min="13573" max="13573" width="12.5546875" style="1505" bestFit="1" customWidth="1"/>
    <col min="13574" max="13574" width="13.109375" style="1505" customWidth="1"/>
    <col min="13575" max="13575" width="13.33203125" style="1505" customWidth="1"/>
    <col min="13576" max="13576" width="12.5546875" style="1505" customWidth="1"/>
    <col min="13577" max="13577" width="13.109375" style="1505" customWidth="1"/>
    <col min="13578" max="13578" width="12" style="1505" customWidth="1"/>
    <col min="13579" max="13579" width="11.6640625" style="1505" customWidth="1"/>
    <col min="13580" max="13580" width="12" style="1505" customWidth="1"/>
    <col min="13581" max="13581" width="12.77734375" style="1505" customWidth="1"/>
    <col min="13582" max="13824" width="8.33203125" style="1505"/>
    <col min="13825" max="13825" width="57.33203125" style="1505" customWidth="1"/>
    <col min="13826" max="13826" width="14.33203125" style="1505" customWidth="1"/>
    <col min="13827" max="13827" width="14.88671875" style="1505" customWidth="1"/>
    <col min="13828" max="13828" width="13.5546875" style="1505" customWidth="1"/>
    <col min="13829" max="13829" width="12.5546875" style="1505" bestFit="1" customWidth="1"/>
    <col min="13830" max="13830" width="13.109375" style="1505" customWidth="1"/>
    <col min="13831" max="13831" width="13.33203125" style="1505" customWidth="1"/>
    <col min="13832" max="13832" width="12.5546875" style="1505" customWidth="1"/>
    <col min="13833" max="13833" width="13.109375" style="1505" customWidth="1"/>
    <col min="13834" max="13834" width="12" style="1505" customWidth="1"/>
    <col min="13835" max="13835" width="11.6640625" style="1505" customWidth="1"/>
    <col min="13836" max="13836" width="12" style="1505" customWidth="1"/>
    <col min="13837" max="13837" width="12.77734375" style="1505" customWidth="1"/>
    <col min="13838" max="14080" width="8.33203125" style="1505"/>
    <col min="14081" max="14081" width="57.33203125" style="1505" customWidth="1"/>
    <col min="14082" max="14082" width="14.33203125" style="1505" customWidth="1"/>
    <col min="14083" max="14083" width="14.88671875" style="1505" customWidth="1"/>
    <col min="14084" max="14084" width="13.5546875" style="1505" customWidth="1"/>
    <col min="14085" max="14085" width="12.5546875" style="1505" bestFit="1" customWidth="1"/>
    <col min="14086" max="14086" width="13.109375" style="1505" customWidth="1"/>
    <col min="14087" max="14087" width="13.33203125" style="1505" customWidth="1"/>
    <col min="14088" max="14088" width="12.5546875" style="1505" customWidth="1"/>
    <col min="14089" max="14089" width="13.109375" style="1505" customWidth="1"/>
    <col min="14090" max="14090" width="12" style="1505" customWidth="1"/>
    <col min="14091" max="14091" width="11.6640625" style="1505" customWidth="1"/>
    <col min="14092" max="14092" width="12" style="1505" customWidth="1"/>
    <col min="14093" max="14093" width="12.77734375" style="1505" customWidth="1"/>
    <col min="14094" max="14336" width="8.33203125" style="1505"/>
    <col min="14337" max="14337" width="57.33203125" style="1505" customWidth="1"/>
    <col min="14338" max="14338" width="14.33203125" style="1505" customWidth="1"/>
    <col min="14339" max="14339" width="14.88671875" style="1505" customWidth="1"/>
    <col min="14340" max="14340" width="13.5546875" style="1505" customWidth="1"/>
    <col min="14341" max="14341" width="12.5546875" style="1505" bestFit="1" customWidth="1"/>
    <col min="14342" max="14342" width="13.109375" style="1505" customWidth="1"/>
    <col min="14343" max="14343" width="13.33203125" style="1505" customWidth="1"/>
    <col min="14344" max="14344" width="12.5546875" style="1505" customWidth="1"/>
    <col min="14345" max="14345" width="13.109375" style="1505" customWidth="1"/>
    <col min="14346" max="14346" width="12" style="1505" customWidth="1"/>
    <col min="14347" max="14347" width="11.6640625" style="1505" customWidth="1"/>
    <col min="14348" max="14348" width="12" style="1505" customWidth="1"/>
    <col min="14349" max="14349" width="12.77734375" style="1505" customWidth="1"/>
    <col min="14350" max="14592" width="8.33203125" style="1505"/>
    <col min="14593" max="14593" width="57.33203125" style="1505" customWidth="1"/>
    <col min="14594" max="14594" width="14.33203125" style="1505" customWidth="1"/>
    <col min="14595" max="14595" width="14.88671875" style="1505" customWidth="1"/>
    <col min="14596" max="14596" width="13.5546875" style="1505" customWidth="1"/>
    <col min="14597" max="14597" width="12.5546875" style="1505" bestFit="1" customWidth="1"/>
    <col min="14598" max="14598" width="13.109375" style="1505" customWidth="1"/>
    <col min="14599" max="14599" width="13.33203125" style="1505" customWidth="1"/>
    <col min="14600" max="14600" width="12.5546875" style="1505" customWidth="1"/>
    <col min="14601" max="14601" width="13.109375" style="1505" customWidth="1"/>
    <col min="14602" max="14602" width="12" style="1505" customWidth="1"/>
    <col min="14603" max="14603" width="11.6640625" style="1505" customWidth="1"/>
    <col min="14604" max="14604" width="12" style="1505" customWidth="1"/>
    <col min="14605" max="14605" width="12.77734375" style="1505" customWidth="1"/>
    <col min="14606" max="14848" width="8.33203125" style="1505"/>
    <col min="14849" max="14849" width="57.33203125" style="1505" customWidth="1"/>
    <col min="14850" max="14850" width="14.33203125" style="1505" customWidth="1"/>
    <col min="14851" max="14851" width="14.88671875" style="1505" customWidth="1"/>
    <col min="14852" max="14852" width="13.5546875" style="1505" customWidth="1"/>
    <col min="14853" max="14853" width="12.5546875" style="1505" bestFit="1" customWidth="1"/>
    <col min="14854" max="14854" width="13.109375" style="1505" customWidth="1"/>
    <col min="14855" max="14855" width="13.33203125" style="1505" customWidth="1"/>
    <col min="14856" max="14856" width="12.5546875" style="1505" customWidth="1"/>
    <col min="14857" max="14857" width="13.109375" style="1505" customWidth="1"/>
    <col min="14858" max="14858" width="12" style="1505" customWidth="1"/>
    <col min="14859" max="14859" width="11.6640625" style="1505" customWidth="1"/>
    <col min="14860" max="14860" width="12" style="1505" customWidth="1"/>
    <col min="14861" max="14861" width="12.77734375" style="1505" customWidth="1"/>
    <col min="14862" max="15104" width="8.33203125" style="1505"/>
    <col min="15105" max="15105" width="57.33203125" style="1505" customWidth="1"/>
    <col min="15106" max="15106" width="14.33203125" style="1505" customWidth="1"/>
    <col min="15107" max="15107" width="14.88671875" style="1505" customWidth="1"/>
    <col min="15108" max="15108" width="13.5546875" style="1505" customWidth="1"/>
    <col min="15109" max="15109" width="12.5546875" style="1505" bestFit="1" customWidth="1"/>
    <col min="15110" max="15110" width="13.109375" style="1505" customWidth="1"/>
    <col min="15111" max="15111" width="13.33203125" style="1505" customWidth="1"/>
    <col min="15112" max="15112" width="12.5546875" style="1505" customWidth="1"/>
    <col min="15113" max="15113" width="13.109375" style="1505" customWidth="1"/>
    <col min="15114" max="15114" width="12" style="1505" customWidth="1"/>
    <col min="15115" max="15115" width="11.6640625" style="1505" customWidth="1"/>
    <col min="15116" max="15116" width="12" style="1505" customWidth="1"/>
    <col min="15117" max="15117" width="12.77734375" style="1505" customWidth="1"/>
    <col min="15118" max="15360" width="8.33203125" style="1505"/>
    <col min="15361" max="15361" width="57.33203125" style="1505" customWidth="1"/>
    <col min="15362" max="15362" width="14.33203125" style="1505" customWidth="1"/>
    <col min="15363" max="15363" width="14.88671875" style="1505" customWidth="1"/>
    <col min="15364" max="15364" width="13.5546875" style="1505" customWidth="1"/>
    <col min="15365" max="15365" width="12.5546875" style="1505" bestFit="1" customWidth="1"/>
    <col min="15366" max="15366" width="13.109375" style="1505" customWidth="1"/>
    <col min="15367" max="15367" width="13.33203125" style="1505" customWidth="1"/>
    <col min="15368" max="15368" width="12.5546875" style="1505" customWidth="1"/>
    <col min="15369" max="15369" width="13.109375" style="1505" customWidth="1"/>
    <col min="15370" max="15370" width="12" style="1505" customWidth="1"/>
    <col min="15371" max="15371" width="11.6640625" style="1505" customWidth="1"/>
    <col min="15372" max="15372" width="12" style="1505" customWidth="1"/>
    <col min="15373" max="15373" width="12.77734375" style="1505" customWidth="1"/>
    <col min="15374" max="15616" width="8.33203125" style="1505"/>
    <col min="15617" max="15617" width="57.33203125" style="1505" customWidth="1"/>
    <col min="15618" max="15618" width="14.33203125" style="1505" customWidth="1"/>
    <col min="15619" max="15619" width="14.88671875" style="1505" customWidth="1"/>
    <col min="15620" max="15620" width="13.5546875" style="1505" customWidth="1"/>
    <col min="15621" max="15621" width="12.5546875" style="1505" bestFit="1" customWidth="1"/>
    <col min="15622" max="15622" width="13.109375" style="1505" customWidth="1"/>
    <col min="15623" max="15623" width="13.33203125" style="1505" customWidth="1"/>
    <col min="15624" max="15624" width="12.5546875" style="1505" customWidth="1"/>
    <col min="15625" max="15625" width="13.109375" style="1505" customWidth="1"/>
    <col min="15626" max="15626" width="12" style="1505" customWidth="1"/>
    <col min="15627" max="15627" width="11.6640625" style="1505" customWidth="1"/>
    <col min="15628" max="15628" width="12" style="1505" customWidth="1"/>
    <col min="15629" max="15629" width="12.77734375" style="1505" customWidth="1"/>
    <col min="15630" max="15872" width="8.33203125" style="1505"/>
    <col min="15873" max="15873" width="57.33203125" style="1505" customWidth="1"/>
    <col min="15874" max="15874" width="14.33203125" style="1505" customWidth="1"/>
    <col min="15875" max="15875" width="14.88671875" style="1505" customWidth="1"/>
    <col min="15876" max="15876" width="13.5546875" style="1505" customWidth="1"/>
    <col min="15877" max="15877" width="12.5546875" style="1505" bestFit="1" customWidth="1"/>
    <col min="15878" max="15878" width="13.109375" style="1505" customWidth="1"/>
    <col min="15879" max="15879" width="13.33203125" style="1505" customWidth="1"/>
    <col min="15880" max="15880" width="12.5546875" style="1505" customWidth="1"/>
    <col min="15881" max="15881" width="13.109375" style="1505" customWidth="1"/>
    <col min="15882" max="15882" width="12" style="1505" customWidth="1"/>
    <col min="15883" max="15883" width="11.6640625" style="1505" customWidth="1"/>
    <col min="15884" max="15884" width="12" style="1505" customWidth="1"/>
    <col min="15885" max="15885" width="12.77734375" style="1505" customWidth="1"/>
    <col min="15886" max="16128" width="8.33203125" style="1505"/>
    <col min="16129" max="16129" width="57.33203125" style="1505" customWidth="1"/>
    <col min="16130" max="16130" width="14.33203125" style="1505" customWidth="1"/>
    <col min="16131" max="16131" width="14.88671875" style="1505" customWidth="1"/>
    <col min="16132" max="16132" width="13.5546875" style="1505" customWidth="1"/>
    <col min="16133" max="16133" width="12.5546875" style="1505" bestFit="1" customWidth="1"/>
    <col min="16134" max="16134" width="13.109375" style="1505" customWidth="1"/>
    <col min="16135" max="16135" width="13.33203125" style="1505" customWidth="1"/>
    <col min="16136" max="16136" width="12.5546875" style="1505" customWidth="1"/>
    <col min="16137" max="16137" width="13.109375" style="1505" customWidth="1"/>
    <col min="16138" max="16138" width="12" style="1505" customWidth="1"/>
    <col min="16139" max="16139" width="11.6640625" style="1505" customWidth="1"/>
    <col min="16140" max="16140" width="12" style="1505" customWidth="1"/>
    <col min="16141" max="16141" width="12.77734375" style="1505" customWidth="1"/>
    <col min="16142" max="16384" width="8.33203125" style="1505"/>
  </cols>
  <sheetData>
    <row r="1" spans="1:18" x14ac:dyDescent="0.25">
      <c r="A1" s="1507"/>
      <c r="B1" s="1508"/>
      <c r="C1" s="1504"/>
      <c r="D1" s="1504"/>
      <c r="E1" s="1504"/>
      <c r="M1" s="1506"/>
    </row>
    <row r="2" spans="1:18" x14ac:dyDescent="0.25">
      <c r="A2" s="1509" t="s">
        <v>1556</v>
      </c>
      <c r="B2" s="1510"/>
      <c r="C2" s="1510"/>
      <c r="D2" s="1510"/>
      <c r="E2" s="1510"/>
      <c r="F2" s="1510"/>
      <c r="G2" s="1510"/>
      <c r="H2" s="1510"/>
      <c r="I2" s="1510"/>
      <c r="J2" s="1510"/>
      <c r="K2" s="1510"/>
      <c r="L2" s="1510"/>
      <c r="M2" s="1510"/>
      <c r="N2" s="1511"/>
      <c r="O2" s="1511"/>
      <c r="P2" s="1511"/>
      <c r="Q2" s="1511"/>
    </row>
    <row r="3" spans="1:18" x14ac:dyDescent="0.25">
      <c r="A3" s="1512"/>
      <c r="B3" s="1511"/>
      <c r="C3" s="1511"/>
      <c r="D3" s="1511"/>
      <c r="E3" s="1512" t="s">
        <v>2</v>
      </c>
      <c r="F3" s="1512"/>
      <c r="G3" s="1511"/>
      <c r="H3" s="1511"/>
      <c r="I3" s="1511"/>
      <c r="J3" s="1511"/>
      <c r="K3" s="1511"/>
      <c r="L3" s="1511"/>
      <c r="M3" s="1511"/>
      <c r="N3" s="1511"/>
      <c r="O3" s="1511"/>
      <c r="P3" s="1511"/>
      <c r="Q3" s="1511"/>
    </row>
    <row r="4" spans="1:18" x14ac:dyDescent="0.25">
      <c r="A4" s="1513"/>
      <c r="B4" s="1514"/>
      <c r="C4" s="1515"/>
      <c r="D4" s="1504"/>
      <c r="E4" s="1504"/>
      <c r="F4" s="1516"/>
      <c r="G4" s="1504"/>
      <c r="H4" s="1517"/>
      <c r="J4" s="1514"/>
      <c r="K4" s="1515"/>
      <c r="L4" s="1504"/>
      <c r="M4" s="1518"/>
      <c r="N4" s="1516"/>
      <c r="O4" s="1504"/>
      <c r="P4" s="1517"/>
      <c r="Q4" s="1518"/>
    </row>
    <row r="5" spans="1:18" x14ac:dyDescent="0.25">
      <c r="A5" s="1514"/>
      <c r="D5" s="1519"/>
      <c r="E5" s="1520"/>
      <c r="F5" s="1520"/>
      <c r="G5" s="1520"/>
      <c r="H5" s="1520"/>
      <c r="I5" s="1513"/>
      <c r="J5" s="1521"/>
      <c r="L5" s="1504"/>
      <c r="M5" s="1518"/>
      <c r="N5" s="1516"/>
      <c r="O5" s="1504"/>
      <c r="P5" s="1517"/>
      <c r="Q5" s="1513"/>
    </row>
    <row r="6" spans="1:18" x14ac:dyDescent="0.25">
      <c r="A6" s="1513"/>
      <c r="B6" s="1514"/>
      <c r="C6" s="1515"/>
      <c r="D6" s="1504"/>
      <c r="E6" s="1504"/>
      <c r="F6" s="1516"/>
      <c r="G6" s="1504"/>
      <c r="H6" s="1517"/>
      <c r="I6" s="1513"/>
      <c r="J6" s="1522"/>
      <c r="K6" s="1515"/>
      <c r="L6" s="1504"/>
      <c r="M6" s="1504"/>
      <c r="N6" s="1516"/>
      <c r="O6" s="1504"/>
      <c r="P6" s="1517"/>
      <c r="Q6" s="1513"/>
    </row>
    <row r="7" spans="1:18" x14ac:dyDescent="0.25">
      <c r="A7" s="1513"/>
      <c r="B7" s="1514"/>
      <c r="C7" s="1504"/>
      <c r="D7" s="1504"/>
      <c r="E7" s="1504"/>
      <c r="F7" s="1516"/>
      <c r="G7" s="1504"/>
      <c r="H7" s="1517"/>
      <c r="I7" s="1513"/>
      <c r="J7" s="1514"/>
      <c r="K7" s="1504"/>
      <c r="L7" s="1504"/>
      <c r="M7" s="1504"/>
      <c r="N7" s="1516"/>
      <c r="O7" s="1504"/>
      <c r="P7" s="1517"/>
      <c r="Q7" s="1513"/>
    </row>
    <row r="8" spans="1:18" ht="13.8" thickBot="1" x14ac:dyDescent="0.3"/>
    <row r="9" spans="1:18" ht="18" customHeight="1" x14ac:dyDescent="0.25">
      <c r="A9" s="1523" t="s">
        <v>540</v>
      </c>
      <c r="B9" s="1524" t="s">
        <v>541</v>
      </c>
      <c r="C9" s="1525"/>
      <c r="D9" s="1525"/>
      <c r="E9" s="1526"/>
      <c r="F9" s="1524" t="s">
        <v>485</v>
      </c>
      <c r="G9" s="1525"/>
      <c r="H9" s="1525"/>
      <c r="I9" s="1525"/>
      <c r="J9" s="1524" t="s">
        <v>542</v>
      </c>
      <c r="K9" s="1524"/>
      <c r="L9" s="1524"/>
      <c r="M9" s="1527"/>
      <c r="N9" s="1528"/>
      <c r="O9" s="1528"/>
      <c r="P9" s="1528"/>
      <c r="Q9" s="1528"/>
    </row>
    <row r="10" spans="1:18" ht="46.5" customHeight="1" thickBot="1" x14ac:dyDescent="0.3">
      <c r="A10" s="1529"/>
      <c r="B10" s="1530" t="s">
        <v>504</v>
      </c>
      <c r="C10" s="1530" t="s">
        <v>505</v>
      </c>
      <c r="D10" s="1531" t="s">
        <v>223</v>
      </c>
      <c r="E10" s="1532" t="s">
        <v>7</v>
      </c>
      <c r="F10" s="1530" t="s">
        <v>504</v>
      </c>
      <c r="G10" s="1530" t="s">
        <v>505</v>
      </c>
      <c r="H10" s="1531" t="s">
        <v>223</v>
      </c>
      <c r="I10" s="1530" t="s">
        <v>7</v>
      </c>
      <c r="J10" s="1530" t="s">
        <v>504</v>
      </c>
      <c r="K10" s="1530" t="s">
        <v>505</v>
      </c>
      <c r="L10" s="1531" t="s">
        <v>223</v>
      </c>
      <c r="M10" s="1533" t="s">
        <v>7</v>
      </c>
      <c r="N10" s="1534"/>
      <c r="O10" s="1534"/>
      <c r="P10" s="1534"/>
      <c r="Q10" s="1534"/>
    </row>
    <row r="11" spans="1:18" s="1542" customFormat="1" ht="15.9" customHeight="1" x14ac:dyDescent="0.25">
      <c r="A11" s="1535" t="s">
        <v>546</v>
      </c>
      <c r="B11" s="1536">
        <v>109265</v>
      </c>
      <c r="C11" s="1536">
        <v>100105</v>
      </c>
      <c r="D11" s="1536">
        <v>78597</v>
      </c>
      <c r="E11" s="1537">
        <v>78.514559712302074</v>
      </c>
      <c r="F11" s="1536">
        <v>1824</v>
      </c>
      <c r="G11" s="1536">
        <v>7010</v>
      </c>
      <c r="H11" s="1536">
        <v>18622</v>
      </c>
      <c r="I11" s="1538">
        <v>265.64907275320968</v>
      </c>
      <c r="J11" s="1536">
        <v>111089</v>
      </c>
      <c r="K11" s="1536">
        <v>107115</v>
      </c>
      <c r="L11" s="1536">
        <v>97219</v>
      </c>
      <c r="M11" s="1539">
        <v>90.761331279465992</v>
      </c>
      <c r="N11" s="1540"/>
      <c r="O11" s="1541"/>
      <c r="P11" s="1541"/>
      <c r="Q11" s="1541"/>
      <c r="R11" s="1541"/>
    </row>
    <row r="12" spans="1:18" s="1542" customFormat="1" ht="15.9" customHeight="1" x14ac:dyDescent="0.25">
      <c r="A12" s="1535" t="s">
        <v>554</v>
      </c>
      <c r="B12" s="1536">
        <v>42835</v>
      </c>
      <c r="C12" s="1536">
        <v>90289</v>
      </c>
      <c r="D12" s="1536">
        <v>69158</v>
      </c>
      <c r="E12" s="1537">
        <v>76.596263110677938</v>
      </c>
      <c r="F12" s="1536">
        <v>471</v>
      </c>
      <c r="G12" s="1536">
        <v>6739</v>
      </c>
      <c r="H12" s="1536">
        <v>18301</v>
      </c>
      <c r="I12" s="1538">
        <v>271.56848197061879</v>
      </c>
      <c r="J12" s="1536">
        <v>43306</v>
      </c>
      <c r="K12" s="1536">
        <v>97028</v>
      </c>
      <c r="L12" s="1536">
        <v>87459</v>
      </c>
      <c r="M12" s="1543">
        <v>90.137898338623899</v>
      </c>
      <c r="N12" s="1544"/>
      <c r="O12" s="1544"/>
      <c r="P12" s="1544"/>
      <c r="Q12" s="1544"/>
    </row>
    <row r="13" spans="1:18" ht="15.9" customHeight="1" x14ac:dyDescent="0.25">
      <c r="A13" s="1545" t="s">
        <v>555</v>
      </c>
      <c r="B13" s="1546">
        <v>846</v>
      </c>
      <c r="C13" s="1546">
        <v>17432</v>
      </c>
      <c r="D13" s="1546">
        <v>1122</v>
      </c>
      <c r="E13" s="1547">
        <v>6.4364387333639277</v>
      </c>
      <c r="F13" s="1546">
        <v>0</v>
      </c>
      <c r="G13" s="1546">
        <v>1042</v>
      </c>
      <c r="H13" s="1546">
        <v>212</v>
      </c>
      <c r="I13" s="1548">
        <v>20.345489443378121</v>
      </c>
      <c r="J13" s="1546">
        <v>846</v>
      </c>
      <c r="K13" s="1546">
        <v>18474</v>
      </c>
      <c r="L13" s="1546">
        <v>1334</v>
      </c>
      <c r="M13" s="1549">
        <v>7.2209591858828626</v>
      </c>
      <c r="N13" s="1534"/>
      <c r="O13" s="1534"/>
      <c r="P13" s="1534"/>
      <c r="Q13" s="1534"/>
    </row>
    <row r="14" spans="1:18" ht="15.9" customHeight="1" x14ac:dyDescent="0.25">
      <c r="A14" s="1545" t="s">
        <v>556</v>
      </c>
      <c r="B14" s="1546">
        <v>41989</v>
      </c>
      <c r="C14" s="1546">
        <v>72857</v>
      </c>
      <c r="D14" s="1546">
        <v>68036</v>
      </c>
      <c r="E14" s="1547">
        <v>93.382928201820008</v>
      </c>
      <c r="F14" s="1546">
        <v>471</v>
      </c>
      <c r="G14" s="1546">
        <v>5697</v>
      </c>
      <c r="H14" s="1546">
        <v>18089</v>
      </c>
      <c r="I14" s="1548">
        <v>317.5179919255749</v>
      </c>
      <c r="J14" s="1546">
        <v>42460</v>
      </c>
      <c r="K14" s="1546">
        <v>78554</v>
      </c>
      <c r="L14" s="1546">
        <v>86125</v>
      </c>
      <c r="M14" s="1549">
        <v>109.63795605570689</v>
      </c>
      <c r="N14" s="1534"/>
      <c r="O14" s="1534"/>
      <c r="P14" s="1534"/>
      <c r="Q14" s="1534"/>
    </row>
    <row r="15" spans="1:18" s="1542" customFormat="1" ht="15.9" customHeight="1" x14ac:dyDescent="0.25">
      <c r="A15" s="1535" t="s">
        <v>557</v>
      </c>
      <c r="B15" s="1536">
        <v>59752</v>
      </c>
      <c r="C15" s="1536">
        <v>1892</v>
      </c>
      <c r="D15" s="1536">
        <v>1532</v>
      </c>
      <c r="E15" s="1537">
        <v>80.972515856236782</v>
      </c>
      <c r="F15" s="1536">
        <v>110</v>
      </c>
      <c r="G15" s="1536">
        <v>68</v>
      </c>
      <c r="H15" s="1536">
        <v>68</v>
      </c>
      <c r="I15" s="1538">
        <v>100</v>
      </c>
      <c r="J15" s="1536">
        <v>59862</v>
      </c>
      <c r="K15" s="1536">
        <v>1960</v>
      </c>
      <c r="L15" s="1536">
        <v>1600</v>
      </c>
      <c r="M15" s="1543">
        <v>81.632653061224488</v>
      </c>
      <c r="N15" s="1544"/>
      <c r="O15" s="1544"/>
      <c r="P15" s="1544"/>
      <c r="Q15" s="1544"/>
    </row>
    <row r="16" spans="1:18" ht="15.9" customHeight="1" x14ac:dyDescent="0.25">
      <c r="A16" s="1545" t="s">
        <v>558</v>
      </c>
      <c r="B16" s="1546">
        <v>59752</v>
      </c>
      <c r="C16" s="1546">
        <v>1892</v>
      </c>
      <c r="D16" s="1546">
        <v>1532</v>
      </c>
      <c r="E16" s="1547">
        <v>80.972515856236782</v>
      </c>
      <c r="F16" s="1546">
        <v>110</v>
      </c>
      <c r="G16" s="1546">
        <v>68</v>
      </c>
      <c r="H16" s="1546">
        <v>68</v>
      </c>
      <c r="I16" s="1548">
        <v>100</v>
      </c>
      <c r="J16" s="1546">
        <v>59862</v>
      </c>
      <c r="K16" s="1546">
        <v>1960</v>
      </c>
      <c r="L16" s="1546">
        <v>1600</v>
      </c>
      <c r="M16" s="1549">
        <v>81.632653061224488</v>
      </c>
      <c r="N16" s="1534"/>
      <c r="O16" s="1534"/>
      <c r="P16" s="1534"/>
      <c r="Q16" s="1534"/>
    </row>
    <row r="17" spans="1:17" s="1542" customFormat="1" ht="15.9" customHeight="1" x14ac:dyDescent="0.25">
      <c r="A17" s="1535" t="s">
        <v>559</v>
      </c>
      <c r="B17" s="1536">
        <v>6678</v>
      </c>
      <c r="C17" s="1536">
        <v>7924</v>
      </c>
      <c r="D17" s="1536">
        <v>7907</v>
      </c>
      <c r="E17" s="1537">
        <v>99.785461887935384</v>
      </c>
      <c r="F17" s="1536">
        <v>1243</v>
      </c>
      <c r="G17" s="1536">
        <v>203</v>
      </c>
      <c r="H17" s="1536">
        <v>253</v>
      </c>
      <c r="I17" s="1538">
        <v>124.63054187192117</v>
      </c>
      <c r="J17" s="1536">
        <v>7921</v>
      </c>
      <c r="K17" s="1536">
        <v>8127</v>
      </c>
      <c r="L17" s="1536">
        <v>8160</v>
      </c>
      <c r="M17" s="1543">
        <v>100.40605389442598</v>
      </c>
      <c r="N17" s="1544"/>
      <c r="O17" s="1544"/>
      <c r="P17" s="1544"/>
      <c r="Q17" s="1544"/>
    </row>
    <row r="18" spans="1:17" ht="15.9" customHeight="1" x14ac:dyDescent="0.25">
      <c r="A18" s="1545" t="s">
        <v>560</v>
      </c>
      <c r="B18" s="1546">
        <v>6678</v>
      </c>
      <c r="C18" s="1546">
        <v>7924</v>
      </c>
      <c r="D18" s="1546">
        <v>7907</v>
      </c>
      <c r="E18" s="1547">
        <v>99.785461887935384</v>
      </c>
      <c r="F18" s="1546">
        <v>1243</v>
      </c>
      <c r="G18" s="1546">
        <v>203</v>
      </c>
      <c r="H18" s="1546">
        <v>253</v>
      </c>
      <c r="I18" s="1548">
        <v>124.63054187192117</v>
      </c>
      <c r="J18" s="1546">
        <v>7921</v>
      </c>
      <c r="K18" s="1546">
        <v>8127</v>
      </c>
      <c r="L18" s="1546">
        <v>8160</v>
      </c>
      <c r="M18" s="1549">
        <v>100.40605389442598</v>
      </c>
      <c r="N18" s="1534"/>
      <c r="O18" s="1534"/>
      <c r="P18" s="1534"/>
      <c r="Q18" s="1534"/>
    </row>
    <row r="19" spans="1:17" s="1542" customFormat="1" ht="15.9" customHeight="1" x14ac:dyDescent="0.25">
      <c r="A19" s="1535" t="s">
        <v>565</v>
      </c>
      <c r="B19" s="1536">
        <v>522</v>
      </c>
      <c r="C19" s="1536">
        <v>68152</v>
      </c>
      <c r="D19" s="1536">
        <v>62231</v>
      </c>
      <c r="E19" s="1537">
        <v>91.312067144030991</v>
      </c>
      <c r="F19" s="1536">
        <v>0</v>
      </c>
      <c r="G19" s="1536">
        <v>3260</v>
      </c>
      <c r="H19" s="1536">
        <v>2651</v>
      </c>
      <c r="I19" s="1538">
        <v>81.319018404907979</v>
      </c>
      <c r="J19" s="1536">
        <v>522</v>
      </c>
      <c r="K19" s="1536">
        <v>71412</v>
      </c>
      <c r="L19" s="1536">
        <v>64882</v>
      </c>
      <c r="M19" s="1543">
        <v>90.855878563826806</v>
      </c>
    </row>
    <row r="20" spans="1:17" s="1542" customFormat="1" ht="15.9" customHeight="1" x14ac:dyDescent="0.25">
      <c r="A20" s="1535" t="s">
        <v>574</v>
      </c>
      <c r="B20" s="1536">
        <v>522</v>
      </c>
      <c r="C20" s="1536">
        <v>68152</v>
      </c>
      <c r="D20" s="1536">
        <v>62231</v>
      </c>
      <c r="E20" s="1537">
        <v>91.312067144030991</v>
      </c>
      <c r="F20" s="1536">
        <v>0</v>
      </c>
      <c r="G20" s="1536">
        <v>3260</v>
      </c>
      <c r="H20" s="1536">
        <v>2651</v>
      </c>
      <c r="I20" s="1538">
        <v>81.319018404907979</v>
      </c>
      <c r="J20" s="1536">
        <v>522</v>
      </c>
      <c r="K20" s="1536">
        <v>71412</v>
      </c>
      <c r="L20" s="1536">
        <v>64882</v>
      </c>
      <c r="M20" s="1543">
        <v>90.855878563826806</v>
      </c>
      <c r="N20" s="1544"/>
      <c r="O20" s="1544"/>
      <c r="P20" s="1544"/>
      <c r="Q20" s="1544"/>
    </row>
    <row r="21" spans="1:17" ht="15.9" customHeight="1" x14ac:dyDescent="0.25">
      <c r="A21" s="1545" t="s">
        <v>575</v>
      </c>
      <c r="B21" s="1546">
        <v>522</v>
      </c>
      <c r="C21" s="1546">
        <v>68152</v>
      </c>
      <c r="D21" s="1546">
        <v>62231</v>
      </c>
      <c r="E21" s="1547">
        <v>91.312067144030991</v>
      </c>
      <c r="F21" s="1546">
        <v>0</v>
      </c>
      <c r="G21" s="1546">
        <v>3260</v>
      </c>
      <c r="H21" s="1546">
        <v>2651</v>
      </c>
      <c r="I21" s="1548">
        <v>81.319018404907979</v>
      </c>
      <c r="J21" s="1546">
        <v>522</v>
      </c>
      <c r="K21" s="1546">
        <v>71412</v>
      </c>
      <c r="L21" s="1546">
        <v>64882</v>
      </c>
      <c r="M21" s="1549">
        <v>90.855878563826806</v>
      </c>
      <c r="N21" s="1534"/>
      <c r="O21" s="1534"/>
      <c r="P21" s="1534"/>
      <c r="Q21" s="1534"/>
    </row>
    <row r="22" spans="1:17" ht="15.9" customHeight="1" x14ac:dyDescent="0.25">
      <c r="A22" s="1535" t="s">
        <v>576</v>
      </c>
      <c r="B22" s="1546">
        <v>2858</v>
      </c>
      <c r="C22" s="1546">
        <v>5030</v>
      </c>
      <c r="D22" s="1546">
        <v>2741</v>
      </c>
      <c r="E22" s="1547">
        <v>54.493041749502979</v>
      </c>
      <c r="F22" s="1546">
        <v>0</v>
      </c>
      <c r="G22" s="1546">
        <v>6</v>
      </c>
      <c r="H22" s="1546">
        <v>5</v>
      </c>
      <c r="I22" s="1548">
        <v>83.333333333333343</v>
      </c>
      <c r="J22" s="1546">
        <v>2858</v>
      </c>
      <c r="K22" s="1546">
        <v>5036</v>
      </c>
      <c r="L22" s="1546">
        <v>2746</v>
      </c>
      <c r="M22" s="1549">
        <v>54.527402700555996</v>
      </c>
    </row>
    <row r="23" spans="1:17" s="1542" customFormat="1" ht="15.9" customHeight="1" x14ac:dyDescent="0.25">
      <c r="A23" s="1535" t="s">
        <v>577</v>
      </c>
      <c r="B23" s="1536">
        <v>1427</v>
      </c>
      <c r="C23" s="1536">
        <v>1849</v>
      </c>
      <c r="D23" s="1536">
        <v>1152</v>
      </c>
      <c r="E23" s="1537">
        <v>62.30394808004327</v>
      </c>
      <c r="F23" s="1536">
        <v>0</v>
      </c>
      <c r="G23" s="1536">
        <v>6</v>
      </c>
      <c r="H23" s="1536">
        <v>5</v>
      </c>
      <c r="I23" s="1538">
        <v>83.333333333333343</v>
      </c>
      <c r="J23" s="1536">
        <v>1427</v>
      </c>
      <c r="K23" s="1536">
        <v>1855</v>
      </c>
      <c r="L23" s="1536">
        <v>1157</v>
      </c>
      <c r="M23" s="1543">
        <v>62.371967654986527</v>
      </c>
      <c r="N23" s="1544"/>
      <c r="O23" s="1544"/>
      <c r="P23" s="1544"/>
      <c r="Q23" s="1544"/>
    </row>
    <row r="24" spans="1:17" ht="15.9" customHeight="1" x14ac:dyDescent="0.25">
      <c r="A24" s="1545" t="s">
        <v>578</v>
      </c>
      <c r="B24" s="1546">
        <v>1427</v>
      </c>
      <c r="C24" s="1546">
        <v>1849</v>
      </c>
      <c r="D24" s="1546">
        <v>1152</v>
      </c>
      <c r="E24" s="1547">
        <v>62.30394808004327</v>
      </c>
      <c r="F24" s="1546">
        <v>0</v>
      </c>
      <c r="G24" s="1546">
        <v>6</v>
      </c>
      <c r="H24" s="1546">
        <v>5</v>
      </c>
      <c r="I24" s="1548">
        <v>83.333333333333343</v>
      </c>
      <c r="J24" s="1546">
        <v>1427</v>
      </c>
      <c r="K24" s="1546">
        <v>1855</v>
      </c>
      <c r="L24" s="1546">
        <v>1157</v>
      </c>
      <c r="M24" s="1549">
        <v>62.371967654986527</v>
      </c>
      <c r="N24" s="1534"/>
      <c r="O24" s="1534"/>
      <c r="P24" s="1534"/>
      <c r="Q24" s="1534"/>
    </row>
    <row r="25" spans="1:17" s="1542" customFormat="1" ht="15.9" customHeight="1" x14ac:dyDescent="0.25">
      <c r="A25" s="1535" t="s">
        <v>585</v>
      </c>
      <c r="B25" s="1536">
        <v>1431</v>
      </c>
      <c r="C25" s="1536">
        <v>3181</v>
      </c>
      <c r="D25" s="1536">
        <v>1589</v>
      </c>
      <c r="E25" s="1537">
        <v>49.952845017290159</v>
      </c>
      <c r="F25" s="1536">
        <v>0</v>
      </c>
      <c r="G25" s="1536">
        <v>0</v>
      </c>
      <c r="H25" s="1536">
        <v>0</v>
      </c>
      <c r="I25" s="1538">
        <v>0</v>
      </c>
      <c r="J25" s="1536">
        <v>1431</v>
      </c>
      <c r="K25" s="1536">
        <v>3181</v>
      </c>
      <c r="L25" s="1536">
        <v>1589</v>
      </c>
      <c r="M25" s="1543">
        <v>49.952845017290159</v>
      </c>
      <c r="N25" s="1544"/>
      <c r="O25" s="1544"/>
      <c r="P25" s="1544"/>
      <c r="Q25" s="1544"/>
    </row>
    <row r="26" spans="1:17" s="1542" customFormat="1" ht="15.9" customHeight="1" x14ac:dyDescent="0.25">
      <c r="A26" s="1535" t="s">
        <v>586</v>
      </c>
      <c r="B26" s="1536">
        <v>1431</v>
      </c>
      <c r="C26" s="1536">
        <v>3181</v>
      </c>
      <c r="D26" s="1536">
        <v>1589</v>
      </c>
      <c r="E26" s="1537">
        <v>49.952845017290159</v>
      </c>
      <c r="F26" s="1536">
        <v>0</v>
      </c>
      <c r="G26" s="1536">
        <v>0</v>
      </c>
      <c r="H26" s="1536">
        <v>0</v>
      </c>
      <c r="I26" s="1538">
        <v>0</v>
      </c>
      <c r="J26" s="1536">
        <v>1431</v>
      </c>
      <c r="K26" s="1536">
        <v>3181</v>
      </c>
      <c r="L26" s="1536">
        <v>1589</v>
      </c>
      <c r="M26" s="1543">
        <v>49.952845017290159</v>
      </c>
      <c r="N26" s="1544"/>
      <c r="O26" s="1544"/>
      <c r="P26" s="1544"/>
      <c r="Q26" s="1544"/>
    </row>
    <row r="27" spans="1:17" ht="15.9" customHeight="1" x14ac:dyDescent="0.25">
      <c r="A27" s="1545" t="s">
        <v>587</v>
      </c>
      <c r="B27" s="1546">
        <v>46011</v>
      </c>
      <c r="C27" s="1546">
        <v>74494</v>
      </c>
      <c r="D27" s="1546">
        <v>139480</v>
      </c>
      <c r="E27" s="1547">
        <v>187.23655596423873</v>
      </c>
      <c r="F27" s="1546">
        <v>1825</v>
      </c>
      <c r="G27" s="1546">
        <v>7187</v>
      </c>
      <c r="H27" s="1546">
        <v>7412</v>
      </c>
      <c r="I27" s="1548">
        <v>103.1306525671351</v>
      </c>
      <c r="J27" s="1546">
        <v>47836</v>
      </c>
      <c r="K27" s="1546">
        <v>81681</v>
      </c>
      <c r="L27" s="1546">
        <v>146892</v>
      </c>
      <c r="M27" s="1549">
        <v>179.83619201527895</v>
      </c>
      <c r="N27" s="1534"/>
      <c r="O27" s="1534"/>
      <c r="P27" s="1534"/>
      <c r="Q27" s="1534"/>
    </row>
    <row r="28" spans="1:17" s="1542" customFormat="1" ht="15.9" customHeight="1" x14ac:dyDescent="0.25">
      <c r="A28" s="1535" t="s">
        <v>588</v>
      </c>
      <c r="B28" s="1536">
        <v>3385</v>
      </c>
      <c r="C28" s="1536">
        <v>4175</v>
      </c>
      <c r="D28" s="1536">
        <v>11800</v>
      </c>
      <c r="E28" s="1537">
        <v>282.63473053892216</v>
      </c>
      <c r="F28" s="1536">
        <v>10</v>
      </c>
      <c r="G28" s="1536">
        <v>4563</v>
      </c>
      <c r="H28" s="1536">
        <v>4048</v>
      </c>
      <c r="I28" s="1538">
        <v>88.713565636642556</v>
      </c>
      <c r="J28" s="1536">
        <v>3395</v>
      </c>
      <c r="K28" s="1536">
        <v>8738</v>
      </c>
      <c r="L28" s="1536">
        <v>15848</v>
      </c>
      <c r="M28" s="1543">
        <v>181.36873426413368</v>
      </c>
      <c r="N28" s="1544"/>
      <c r="O28" s="1544"/>
      <c r="P28" s="1544"/>
      <c r="Q28" s="1544"/>
    </row>
    <row r="29" spans="1:17" ht="15.9" customHeight="1" x14ac:dyDescent="0.25">
      <c r="A29" s="1545" t="s">
        <v>589</v>
      </c>
      <c r="B29" s="1546">
        <v>3385</v>
      </c>
      <c r="C29" s="1546">
        <v>3474</v>
      </c>
      <c r="D29" s="1546">
        <v>11539</v>
      </c>
      <c r="E29" s="1547">
        <v>332.15313759355212</v>
      </c>
      <c r="F29" s="1546">
        <v>10</v>
      </c>
      <c r="G29" s="1546">
        <v>10</v>
      </c>
      <c r="H29" s="1546">
        <v>137</v>
      </c>
      <c r="I29" s="1548">
        <v>1370</v>
      </c>
      <c r="J29" s="1546">
        <v>3395</v>
      </c>
      <c r="K29" s="1546">
        <v>3484</v>
      </c>
      <c r="L29" s="1546">
        <v>11676</v>
      </c>
      <c r="M29" s="1549">
        <v>335.1320321469575</v>
      </c>
      <c r="N29" s="1534"/>
      <c r="O29" s="1534"/>
      <c r="P29" s="1534"/>
      <c r="Q29" s="1534"/>
    </row>
    <row r="30" spans="1:17" ht="15.9" customHeight="1" x14ac:dyDescent="0.25">
      <c r="A30" s="1545" t="s">
        <v>590</v>
      </c>
      <c r="B30" s="1546">
        <v>0</v>
      </c>
      <c r="C30" s="1546">
        <v>701</v>
      </c>
      <c r="D30" s="1546">
        <v>261</v>
      </c>
      <c r="E30" s="1547">
        <v>37.232524964336662</v>
      </c>
      <c r="F30" s="1546">
        <v>0</v>
      </c>
      <c r="G30" s="1546">
        <v>4553</v>
      </c>
      <c r="H30" s="1546">
        <v>3911</v>
      </c>
      <c r="I30" s="1548">
        <v>85.899406984405886</v>
      </c>
      <c r="J30" s="1546">
        <v>0</v>
      </c>
      <c r="K30" s="1546">
        <v>5254</v>
      </c>
      <c r="L30" s="1546">
        <v>4172</v>
      </c>
      <c r="M30" s="1549">
        <v>79.406166730110399</v>
      </c>
      <c r="N30" s="1534"/>
      <c r="O30" s="1534"/>
      <c r="P30" s="1534"/>
      <c r="Q30" s="1534"/>
    </row>
    <row r="31" spans="1:17" ht="15.9" customHeight="1" x14ac:dyDescent="0.25">
      <c r="A31" s="1535" t="s">
        <v>1557</v>
      </c>
      <c r="B31" s="1546">
        <v>17024</v>
      </c>
      <c r="C31" s="1546">
        <v>23310</v>
      </c>
      <c r="D31" s="1546">
        <v>23504</v>
      </c>
      <c r="E31" s="1547">
        <v>100.83226083226083</v>
      </c>
      <c r="F31" s="1546">
        <v>377</v>
      </c>
      <c r="G31" s="1546">
        <v>709</v>
      </c>
      <c r="H31" s="1546">
        <v>2596</v>
      </c>
      <c r="I31" s="1548">
        <v>366.14950634696754</v>
      </c>
      <c r="J31" s="1546">
        <v>17401</v>
      </c>
      <c r="K31" s="1546">
        <v>24019</v>
      </c>
      <c r="L31" s="1546">
        <v>26100</v>
      </c>
      <c r="M31" s="1549">
        <v>108.6639743536367</v>
      </c>
      <c r="N31" s="1534"/>
      <c r="O31" s="1534"/>
      <c r="P31" s="1534"/>
      <c r="Q31" s="1534"/>
    </row>
    <row r="32" spans="1:17" ht="15.9" customHeight="1" x14ac:dyDescent="0.25">
      <c r="A32" s="1545" t="s">
        <v>592</v>
      </c>
      <c r="B32" s="1546">
        <v>7412</v>
      </c>
      <c r="C32" s="1546">
        <v>8907</v>
      </c>
      <c r="D32" s="1546">
        <v>9176</v>
      </c>
      <c r="E32" s="1547">
        <v>103.02009655327271</v>
      </c>
      <c r="F32" s="1546">
        <v>161</v>
      </c>
      <c r="G32" s="1546">
        <v>214</v>
      </c>
      <c r="H32" s="1546">
        <v>568</v>
      </c>
      <c r="I32" s="1548">
        <v>265.42056074766356</v>
      </c>
      <c r="J32" s="1546">
        <v>7573</v>
      </c>
      <c r="K32" s="1546">
        <v>9121</v>
      </c>
      <c r="L32" s="1546">
        <v>9744</v>
      </c>
      <c r="M32" s="1549">
        <v>106.83039140445128</v>
      </c>
      <c r="N32" s="1534"/>
      <c r="O32" s="1534"/>
      <c r="P32" s="1534"/>
      <c r="Q32" s="1534"/>
    </row>
    <row r="33" spans="1:17" s="1542" customFormat="1" ht="15.9" customHeight="1" x14ac:dyDescent="0.25">
      <c r="A33" s="1535" t="s">
        <v>593</v>
      </c>
      <c r="B33" s="1536">
        <v>9612</v>
      </c>
      <c r="C33" s="1536">
        <v>14403</v>
      </c>
      <c r="D33" s="1536">
        <v>14328</v>
      </c>
      <c r="E33" s="1537">
        <v>99.479275151010199</v>
      </c>
      <c r="F33" s="1536">
        <v>216</v>
      </c>
      <c r="G33" s="1536">
        <v>495</v>
      </c>
      <c r="H33" s="1536">
        <v>2028</v>
      </c>
      <c r="I33" s="1538">
        <v>409.69696969696969</v>
      </c>
      <c r="J33" s="1536">
        <v>9828</v>
      </c>
      <c r="K33" s="1536">
        <v>14898</v>
      </c>
      <c r="L33" s="1536">
        <v>16356</v>
      </c>
      <c r="M33" s="1543">
        <v>109.78654853000403</v>
      </c>
      <c r="N33" s="1544"/>
      <c r="O33" s="1544"/>
      <c r="P33" s="1544"/>
      <c r="Q33" s="1544"/>
    </row>
    <row r="34" spans="1:17" ht="15.9" customHeight="1" x14ac:dyDescent="0.25">
      <c r="A34" s="1545" t="s">
        <v>595</v>
      </c>
      <c r="B34" s="1546">
        <v>2812</v>
      </c>
      <c r="C34" s="1546">
        <v>3766</v>
      </c>
      <c r="D34" s="1546">
        <v>44702</v>
      </c>
      <c r="E34" s="1547">
        <v>1186.9888475836431</v>
      </c>
      <c r="F34" s="1546">
        <v>38</v>
      </c>
      <c r="G34" s="1546">
        <v>38</v>
      </c>
      <c r="H34" s="1546">
        <v>126</v>
      </c>
      <c r="I34" s="1548">
        <v>331.57894736842104</v>
      </c>
      <c r="J34" s="1546">
        <v>2850</v>
      </c>
      <c r="K34" s="1546">
        <v>3804</v>
      </c>
      <c r="L34" s="1546">
        <v>44828</v>
      </c>
      <c r="M34" s="1549">
        <v>1178.4437434279705</v>
      </c>
      <c r="N34" s="1534"/>
      <c r="O34" s="1534"/>
      <c r="P34" s="1534"/>
      <c r="Q34" s="1534"/>
    </row>
    <row r="35" spans="1:17" s="1542" customFormat="1" ht="15.9" customHeight="1" x14ac:dyDescent="0.25">
      <c r="A35" s="1535" t="s">
        <v>599</v>
      </c>
      <c r="B35" s="1536">
        <v>2812</v>
      </c>
      <c r="C35" s="1536">
        <v>3766</v>
      </c>
      <c r="D35" s="1536">
        <v>44702</v>
      </c>
      <c r="E35" s="1537">
        <v>1186.9888475836431</v>
      </c>
      <c r="F35" s="1536">
        <v>38</v>
      </c>
      <c r="G35" s="1536">
        <v>38</v>
      </c>
      <c r="H35" s="1536">
        <v>126</v>
      </c>
      <c r="I35" s="1538">
        <v>331.57894736842104</v>
      </c>
      <c r="J35" s="1536">
        <v>2850</v>
      </c>
      <c r="K35" s="1536">
        <v>3804</v>
      </c>
      <c r="L35" s="1536">
        <v>44828</v>
      </c>
      <c r="M35" s="1543">
        <v>1178.4437434279705</v>
      </c>
      <c r="N35" s="1544"/>
      <c r="O35" s="1544"/>
      <c r="P35" s="1544"/>
      <c r="Q35" s="1544"/>
    </row>
    <row r="36" spans="1:17" ht="15.9" customHeight="1" x14ac:dyDescent="0.25">
      <c r="A36" s="1545" t="s">
        <v>611</v>
      </c>
      <c r="B36" s="1546">
        <v>689</v>
      </c>
      <c r="C36" s="1546">
        <v>763</v>
      </c>
      <c r="D36" s="1546">
        <v>604</v>
      </c>
      <c r="E36" s="1547">
        <v>79.161205766710353</v>
      </c>
      <c r="F36" s="1546">
        <v>0</v>
      </c>
      <c r="G36" s="1546">
        <v>0</v>
      </c>
      <c r="H36" s="1546">
        <v>0</v>
      </c>
      <c r="I36" s="1548">
        <v>0</v>
      </c>
      <c r="J36" s="1546">
        <v>689</v>
      </c>
      <c r="K36" s="1546">
        <v>763</v>
      </c>
      <c r="L36" s="1546">
        <v>604</v>
      </c>
      <c r="M36" s="1549">
        <v>79.161205766710353</v>
      </c>
      <c r="N36" s="1534"/>
      <c r="O36" s="1534"/>
      <c r="P36" s="1534"/>
      <c r="Q36" s="1534"/>
    </row>
    <row r="37" spans="1:17" ht="15.9" customHeight="1" x14ac:dyDescent="0.25">
      <c r="A37" s="1545" t="s">
        <v>613</v>
      </c>
      <c r="B37" s="1546">
        <v>689</v>
      </c>
      <c r="C37" s="1546">
        <v>763</v>
      </c>
      <c r="D37" s="1546">
        <v>604</v>
      </c>
      <c r="E37" s="1547">
        <v>79.161205766710353</v>
      </c>
      <c r="F37" s="1546">
        <v>0</v>
      </c>
      <c r="G37" s="1546">
        <v>0</v>
      </c>
      <c r="H37" s="1546">
        <v>0</v>
      </c>
      <c r="I37" s="1548">
        <v>0</v>
      </c>
      <c r="J37" s="1546">
        <v>689</v>
      </c>
      <c r="K37" s="1546">
        <v>763</v>
      </c>
      <c r="L37" s="1546">
        <v>604</v>
      </c>
      <c r="M37" s="1549">
        <v>79.161205766710353</v>
      </c>
      <c r="N37" s="1534"/>
      <c r="O37" s="1534"/>
      <c r="P37" s="1534"/>
      <c r="Q37" s="1534"/>
    </row>
    <row r="38" spans="1:17" ht="15.9" customHeight="1" x14ac:dyDescent="0.25">
      <c r="A38" s="1545" t="s">
        <v>615</v>
      </c>
      <c r="B38" s="1546">
        <v>12353</v>
      </c>
      <c r="C38" s="1546">
        <v>24096</v>
      </c>
      <c r="D38" s="1546">
        <v>42376</v>
      </c>
      <c r="E38" s="1547">
        <v>175.86321381142099</v>
      </c>
      <c r="F38" s="1546">
        <v>1400</v>
      </c>
      <c r="G38" s="1546">
        <v>1821</v>
      </c>
      <c r="H38" s="1546">
        <v>629</v>
      </c>
      <c r="I38" s="1548">
        <v>34.541460735859417</v>
      </c>
      <c r="J38" s="1546">
        <v>13753</v>
      </c>
      <c r="K38" s="1546">
        <v>25917</v>
      </c>
      <c r="L38" s="1546">
        <v>43005</v>
      </c>
      <c r="M38" s="1549">
        <v>165.9335571246672</v>
      </c>
    </row>
    <row r="39" spans="1:17" ht="15.9" customHeight="1" x14ac:dyDescent="0.25">
      <c r="A39" s="1545" t="s">
        <v>1558</v>
      </c>
      <c r="B39" s="1546">
        <v>3418</v>
      </c>
      <c r="C39" s="1546">
        <v>3299</v>
      </c>
      <c r="D39" s="1546">
        <v>3338</v>
      </c>
      <c r="E39" s="1547">
        <v>101.18217641709609</v>
      </c>
      <c r="F39" s="1546">
        <v>1400</v>
      </c>
      <c r="G39" s="1546">
        <v>1419</v>
      </c>
      <c r="H39" s="1546">
        <v>414</v>
      </c>
      <c r="I39" s="1548">
        <v>29.175475687103592</v>
      </c>
      <c r="J39" s="1546">
        <v>4818</v>
      </c>
      <c r="K39" s="1546">
        <v>4718</v>
      </c>
      <c r="L39" s="1546">
        <v>3752</v>
      </c>
      <c r="M39" s="1549">
        <v>79.525222551928792</v>
      </c>
      <c r="N39" s="1534"/>
      <c r="O39" s="1534"/>
      <c r="P39" s="1534"/>
      <c r="Q39" s="1534"/>
    </row>
    <row r="40" spans="1:17" s="1542" customFormat="1" ht="15.9" customHeight="1" x14ac:dyDescent="0.25">
      <c r="A40" s="1535" t="s">
        <v>617</v>
      </c>
      <c r="B40" s="1536">
        <v>8900</v>
      </c>
      <c r="C40" s="1536">
        <v>20754</v>
      </c>
      <c r="D40" s="1536">
        <v>39015</v>
      </c>
      <c r="E40" s="1537">
        <v>187.98785776235906</v>
      </c>
      <c r="F40" s="1536">
        <v>0</v>
      </c>
      <c r="G40" s="1536">
        <v>402</v>
      </c>
      <c r="H40" s="1536">
        <v>215</v>
      </c>
      <c r="I40" s="1538">
        <v>53.482587064676615</v>
      </c>
      <c r="J40" s="1536">
        <v>8900</v>
      </c>
      <c r="K40" s="1536">
        <v>21156</v>
      </c>
      <c r="L40" s="1536">
        <v>39230</v>
      </c>
      <c r="M40" s="1543">
        <v>185.43202873889203</v>
      </c>
      <c r="N40" s="1544"/>
      <c r="O40" s="1544"/>
      <c r="P40" s="1544"/>
      <c r="Q40" s="1544"/>
    </row>
    <row r="41" spans="1:17" ht="15.9" customHeight="1" x14ac:dyDescent="0.25">
      <c r="A41" s="1545" t="s">
        <v>621</v>
      </c>
      <c r="B41" s="1546">
        <v>35</v>
      </c>
      <c r="C41" s="1546">
        <v>43</v>
      </c>
      <c r="D41" s="1546">
        <v>23</v>
      </c>
      <c r="E41" s="1547">
        <v>53.488372093023251</v>
      </c>
      <c r="F41" s="1546">
        <v>0</v>
      </c>
      <c r="G41" s="1546">
        <v>0</v>
      </c>
      <c r="H41" s="1546">
        <v>0</v>
      </c>
      <c r="I41" s="1548">
        <v>0</v>
      </c>
      <c r="J41" s="1546">
        <v>35</v>
      </c>
      <c r="K41" s="1546">
        <v>43</v>
      </c>
      <c r="L41" s="1546">
        <v>23</v>
      </c>
      <c r="M41" s="1549">
        <v>53.488372093023251</v>
      </c>
      <c r="N41" s="1534"/>
      <c r="O41" s="1534"/>
      <c r="P41" s="1534"/>
      <c r="Q41" s="1534"/>
    </row>
    <row r="42" spans="1:17" s="1542" customFormat="1" ht="15.9" customHeight="1" x14ac:dyDescent="0.25">
      <c r="A42" s="1535" t="s">
        <v>622</v>
      </c>
      <c r="B42" s="1536">
        <v>9748</v>
      </c>
      <c r="C42" s="1536">
        <v>18384</v>
      </c>
      <c r="D42" s="1536">
        <v>16494</v>
      </c>
      <c r="E42" s="1537">
        <v>89.719321148825074</v>
      </c>
      <c r="F42" s="1536">
        <v>0</v>
      </c>
      <c r="G42" s="1536">
        <v>56</v>
      </c>
      <c r="H42" s="1536">
        <v>13</v>
      </c>
      <c r="I42" s="1538">
        <v>23.214285714285715</v>
      </c>
      <c r="J42" s="1536">
        <v>9748</v>
      </c>
      <c r="K42" s="1536">
        <v>18440</v>
      </c>
      <c r="L42" s="1536">
        <v>16507</v>
      </c>
      <c r="M42" s="1543">
        <v>89.517353579175705</v>
      </c>
      <c r="N42" s="1544"/>
      <c r="O42" s="1544"/>
      <c r="P42" s="1544"/>
      <c r="Q42" s="1544"/>
    </row>
    <row r="43" spans="1:17" s="1542" customFormat="1" ht="15.9" customHeight="1" x14ac:dyDescent="0.25">
      <c r="A43" s="1535" t="s">
        <v>623</v>
      </c>
      <c r="B43" s="1536">
        <v>9748</v>
      </c>
      <c r="C43" s="1536">
        <v>18384</v>
      </c>
      <c r="D43" s="1536">
        <v>16494</v>
      </c>
      <c r="E43" s="1537">
        <v>89.719321148825074</v>
      </c>
      <c r="F43" s="1536">
        <v>0</v>
      </c>
      <c r="G43" s="1536">
        <v>56</v>
      </c>
      <c r="H43" s="1536">
        <v>13</v>
      </c>
      <c r="I43" s="1538">
        <v>23.214285714285715</v>
      </c>
      <c r="J43" s="1536">
        <v>9748</v>
      </c>
      <c r="K43" s="1536">
        <v>18440</v>
      </c>
      <c r="L43" s="1536">
        <v>16507</v>
      </c>
      <c r="M43" s="1543">
        <v>89.517353579175705</v>
      </c>
      <c r="N43" s="1544"/>
      <c r="O43" s="1544"/>
      <c r="P43" s="1544"/>
      <c r="Q43" s="1544"/>
    </row>
    <row r="44" spans="1:17" ht="15.9" customHeight="1" x14ac:dyDescent="0.25">
      <c r="A44" s="1545" t="s">
        <v>624</v>
      </c>
      <c r="B44" s="1546">
        <v>40565</v>
      </c>
      <c r="C44" s="1546">
        <v>69261</v>
      </c>
      <c r="D44" s="1546">
        <v>94203</v>
      </c>
      <c r="E44" s="1547">
        <v>136.01160826439121</v>
      </c>
      <c r="F44" s="1546">
        <v>232</v>
      </c>
      <c r="G44" s="1546">
        <v>5546</v>
      </c>
      <c r="H44" s="1546">
        <v>11699</v>
      </c>
      <c r="I44" s="1548">
        <v>210.94482509917057</v>
      </c>
      <c r="J44" s="1546">
        <v>40797</v>
      </c>
      <c r="K44" s="1546">
        <v>74807</v>
      </c>
      <c r="L44" s="1546">
        <v>105902</v>
      </c>
      <c r="M44" s="1549">
        <v>141.56696565829401</v>
      </c>
      <c r="N44" s="1534"/>
      <c r="O44" s="1534"/>
      <c r="P44" s="1534"/>
      <c r="Q44" s="1534"/>
    </row>
    <row r="45" spans="1:17" s="1542" customFormat="1" ht="15.9" customHeight="1" x14ac:dyDescent="0.25">
      <c r="A45" s="1535" t="s">
        <v>629</v>
      </c>
      <c r="B45" s="1536">
        <v>6018</v>
      </c>
      <c r="C45" s="1536">
        <v>13529</v>
      </c>
      <c r="D45" s="1536">
        <v>15968</v>
      </c>
      <c r="E45" s="1537">
        <v>118.02793998078202</v>
      </c>
      <c r="F45" s="1536">
        <v>0</v>
      </c>
      <c r="G45" s="1536">
        <v>2207</v>
      </c>
      <c r="H45" s="1536">
        <v>6301</v>
      </c>
      <c r="I45" s="1538">
        <v>285.50067965564114</v>
      </c>
      <c r="J45" s="1536">
        <v>6018</v>
      </c>
      <c r="K45" s="1536">
        <v>15736</v>
      </c>
      <c r="L45" s="1536">
        <v>22269</v>
      </c>
      <c r="M45" s="1543">
        <v>141.51626842907982</v>
      </c>
      <c r="N45" s="1544"/>
      <c r="O45" s="1544"/>
      <c r="P45" s="1544"/>
      <c r="Q45" s="1544"/>
    </row>
    <row r="46" spans="1:17" ht="15.9" customHeight="1" x14ac:dyDescent="0.25">
      <c r="A46" s="1545" t="s">
        <v>630</v>
      </c>
      <c r="B46" s="1546">
        <v>6018</v>
      </c>
      <c r="C46" s="1546">
        <v>13529</v>
      </c>
      <c r="D46" s="1546">
        <v>15968</v>
      </c>
      <c r="E46" s="1547">
        <v>118.02793998078202</v>
      </c>
      <c r="F46" s="1546">
        <v>0</v>
      </c>
      <c r="G46" s="1546">
        <v>2207</v>
      </c>
      <c r="H46" s="1546">
        <v>6301</v>
      </c>
      <c r="I46" s="1548">
        <v>285.50067965564114</v>
      </c>
      <c r="J46" s="1546">
        <v>6018</v>
      </c>
      <c r="K46" s="1546">
        <v>15736</v>
      </c>
      <c r="L46" s="1546">
        <v>22269</v>
      </c>
      <c r="M46" s="1549">
        <v>141.51626842907982</v>
      </c>
      <c r="N46" s="1534"/>
      <c r="O46" s="1534"/>
      <c r="P46" s="1534"/>
      <c r="Q46" s="1534"/>
    </row>
    <row r="47" spans="1:17" s="1542" customFormat="1" ht="15.9" customHeight="1" x14ac:dyDescent="0.25">
      <c r="A47" s="1535" t="s">
        <v>631</v>
      </c>
      <c r="B47" s="1536">
        <v>18610</v>
      </c>
      <c r="C47" s="1536">
        <v>31775</v>
      </c>
      <c r="D47" s="1536">
        <v>39397</v>
      </c>
      <c r="E47" s="1537">
        <v>123.98741148701811</v>
      </c>
      <c r="F47" s="1536">
        <v>105</v>
      </c>
      <c r="G47" s="1536">
        <v>2975</v>
      </c>
      <c r="H47" s="1536">
        <v>3415</v>
      </c>
      <c r="I47" s="1538">
        <v>114.78991596638654</v>
      </c>
      <c r="J47" s="1536">
        <v>18715</v>
      </c>
      <c r="K47" s="1536">
        <v>34750</v>
      </c>
      <c r="L47" s="1536">
        <v>42812</v>
      </c>
      <c r="M47" s="1543">
        <v>123.2</v>
      </c>
    </row>
    <row r="48" spans="1:17" ht="15.9" customHeight="1" x14ac:dyDescent="0.25">
      <c r="A48" s="1545" t="s">
        <v>632</v>
      </c>
      <c r="B48" s="1546">
        <v>18610</v>
      </c>
      <c r="C48" s="1546">
        <v>31775</v>
      </c>
      <c r="D48" s="1546">
        <v>39397</v>
      </c>
      <c r="E48" s="1547">
        <v>123.98741148701811</v>
      </c>
      <c r="F48" s="1546">
        <v>105</v>
      </c>
      <c r="G48" s="1546">
        <v>2975</v>
      </c>
      <c r="H48" s="1546">
        <v>3415</v>
      </c>
      <c r="I48" s="1548">
        <v>114.78991596638654</v>
      </c>
      <c r="J48" s="1546">
        <v>18715</v>
      </c>
      <c r="K48" s="1546">
        <v>34750</v>
      </c>
      <c r="L48" s="1546">
        <v>42812</v>
      </c>
      <c r="M48" s="1549">
        <v>123.2</v>
      </c>
      <c r="N48" s="1534"/>
      <c r="O48" s="1534"/>
      <c r="P48" s="1534"/>
      <c r="Q48" s="1534"/>
    </row>
    <row r="49" spans="1:17" s="1542" customFormat="1" ht="15.9" customHeight="1" x14ac:dyDescent="0.25">
      <c r="A49" s="1535" t="s">
        <v>633</v>
      </c>
      <c r="B49" s="1536">
        <v>1492</v>
      </c>
      <c r="C49" s="1536">
        <v>2783</v>
      </c>
      <c r="D49" s="1536">
        <v>2706</v>
      </c>
      <c r="E49" s="1537">
        <v>97.233201581027672</v>
      </c>
      <c r="F49" s="1536">
        <v>1</v>
      </c>
      <c r="G49" s="1536">
        <v>42</v>
      </c>
      <c r="H49" s="1536">
        <v>40</v>
      </c>
      <c r="I49" s="1538">
        <v>95.238095238095227</v>
      </c>
      <c r="J49" s="1536">
        <v>1493</v>
      </c>
      <c r="K49" s="1536">
        <v>2825</v>
      </c>
      <c r="L49" s="1536">
        <v>2746</v>
      </c>
      <c r="M49" s="1543">
        <v>97.203539823008839</v>
      </c>
      <c r="N49" s="1544"/>
      <c r="O49" s="1544"/>
      <c r="P49" s="1544"/>
      <c r="Q49" s="1544"/>
    </row>
    <row r="50" spans="1:17" ht="15.9" customHeight="1" x14ac:dyDescent="0.25">
      <c r="A50" s="1545" t="s">
        <v>634</v>
      </c>
      <c r="B50" s="1546">
        <v>1492</v>
      </c>
      <c r="C50" s="1546">
        <v>2783</v>
      </c>
      <c r="D50" s="1546">
        <v>2706</v>
      </c>
      <c r="E50" s="1547">
        <v>97.233201581027672</v>
      </c>
      <c r="F50" s="1546">
        <v>1</v>
      </c>
      <c r="G50" s="1546">
        <v>42</v>
      </c>
      <c r="H50" s="1546">
        <v>40</v>
      </c>
      <c r="I50" s="1548">
        <v>95.238095238095227</v>
      </c>
      <c r="J50" s="1546">
        <v>1493</v>
      </c>
      <c r="K50" s="1546">
        <v>2825</v>
      </c>
      <c r="L50" s="1546">
        <v>2746</v>
      </c>
      <c r="M50" s="1549">
        <v>97.203539823008839</v>
      </c>
    </row>
    <row r="51" spans="1:17" s="1542" customFormat="1" ht="15.9" customHeight="1" x14ac:dyDescent="0.25">
      <c r="A51" s="1535" t="s">
        <v>635</v>
      </c>
      <c r="B51" s="1536">
        <v>14445</v>
      </c>
      <c r="C51" s="1536">
        <v>21174</v>
      </c>
      <c r="D51" s="1536">
        <v>36132</v>
      </c>
      <c r="E51" s="1537">
        <v>170.64324171153302</v>
      </c>
      <c r="F51" s="1536">
        <v>126</v>
      </c>
      <c r="G51" s="1536">
        <v>322</v>
      </c>
      <c r="H51" s="1536">
        <v>1943</v>
      </c>
      <c r="I51" s="1538">
        <v>603.41614906832297</v>
      </c>
      <c r="J51" s="1536">
        <v>14571</v>
      </c>
      <c r="K51" s="1536">
        <v>21496</v>
      </c>
      <c r="L51" s="1536">
        <v>38075</v>
      </c>
      <c r="M51" s="1543">
        <v>177.12597692593971</v>
      </c>
      <c r="N51" s="1544"/>
      <c r="O51" s="1544"/>
      <c r="P51" s="1544"/>
      <c r="Q51" s="1544"/>
    </row>
    <row r="52" spans="1:17" s="1542" customFormat="1" ht="15.9" customHeight="1" x14ac:dyDescent="0.25">
      <c r="A52" s="1535" t="s">
        <v>636</v>
      </c>
      <c r="B52" s="1536">
        <v>14445</v>
      </c>
      <c r="C52" s="1536">
        <v>21174</v>
      </c>
      <c r="D52" s="1536">
        <v>36132</v>
      </c>
      <c r="E52" s="1537">
        <v>170.64324171153302</v>
      </c>
      <c r="F52" s="1536">
        <v>126</v>
      </c>
      <c r="G52" s="1536">
        <v>322</v>
      </c>
      <c r="H52" s="1536">
        <v>1943</v>
      </c>
      <c r="I52" s="1538">
        <v>603.41614906832297</v>
      </c>
      <c r="J52" s="1536">
        <v>14571</v>
      </c>
      <c r="K52" s="1536">
        <v>21496</v>
      </c>
      <c r="L52" s="1536">
        <v>38075</v>
      </c>
      <c r="M52" s="1543">
        <v>177.12597692593971</v>
      </c>
      <c r="N52" s="1544"/>
      <c r="O52" s="1544"/>
      <c r="P52" s="1544"/>
      <c r="Q52" s="1544"/>
    </row>
    <row r="53" spans="1:17" ht="15.9" customHeight="1" x14ac:dyDescent="0.25">
      <c r="A53" s="1545" t="s">
        <v>637</v>
      </c>
      <c r="B53" s="1546">
        <v>4909</v>
      </c>
      <c r="C53" s="1546">
        <v>4909</v>
      </c>
      <c r="D53" s="1546">
        <v>4484</v>
      </c>
      <c r="E53" s="1547">
        <v>91.342432267264201</v>
      </c>
      <c r="F53" s="1546">
        <v>4164</v>
      </c>
      <c r="G53" s="1546">
        <v>4164</v>
      </c>
      <c r="H53" s="1546">
        <v>804</v>
      </c>
      <c r="I53" s="1548">
        <v>19.308357348703169</v>
      </c>
      <c r="J53" s="1546">
        <v>9073</v>
      </c>
      <c r="K53" s="1546">
        <v>9073</v>
      </c>
      <c r="L53" s="1546">
        <v>5288</v>
      </c>
      <c r="M53" s="1549">
        <v>58.282817149785075</v>
      </c>
      <c r="N53" s="1534"/>
      <c r="O53" s="1534"/>
      <c r="P53" s="1534"/>
      <c r="Q53" s="1534"/>
    </row>
    <row r="54" spans="1:17" s="1542" customFormat="1" ht="15.9" customHeight="1" x14ac:dyDescent="0.25">
      <c r="A54" s="1535" t="s">
        <v>638</v>
      </c>
      <c r="B54" s="1536">
        <v>4909</v>
      </c>
      <c r="C54" s="1536">
        <v>4909</v>
      </c>
      <c r="D54" s="1536">
        <v>4255</v>
      </c>
      <c r="E54" s="1537">
        <v>86.677531065390099</v>
      </c>
      <c r="F54" s="1536">
        <v>4164</v>
      </c>
      <c r="G54" s="1536">
        <v>4164</v>
      </c>
      <c r="H54" s="1536">
        <v>804</v>
      </c>
      <c r="I54" s="1538">
        <v>19.308357348703169</v>
      </c>
      <c r="J54" s="1536">
        <v>9073</v>
      </c>
      <c r="K54" s="1536">
        <v>9073</v>
      </c>
      <c r="L54" s="1536">
        <v>5059</v>
      </c>
      <c r="M54" s="1543">
        <v>55.758844924501275</v>
      </c>
      <c r="N54" s="1544"/>
      <c r="O54" s="1544"/>
      <c r="P54" s="1544"/>
      <c r="Q54" s="1544"/>
    </row>
    <row r="55" spans="1:17" s="1542" customFormat="1" ht="15.9" customHeight="1" x14ac:dyDescent="0.25">
      <c r="A55" s="1535" t="s">
        <v>639</v>
      </c>
      <c r="B55" s="1536">
        <v>4909</v>
      </c>
      <c r="C55" s="1536">
        <v>4909</v>
      </c>
      <c r="D55" s="1536">
        <v>4255</v>
      </c>
      <c r="E55" s="1537">
        <v>86.677531065390099</v>
      </c>
      <c r="F55" s="1536">
        <v>4164</v>
      </c>
      <c r="G55" s="1536">
        <v>4164</v>
      </c>
      <c r="H55" s="1536">
        <v>804</v>
      </c>
      <c r="I55" s="1538">
        <v>19.308357348703169</v>
      </c>
      <c r="J55" s="1536">
        <v>9073</v>
      </c>
      <c r="K55" s="1536">
        <v>9073</v>
      </c>
      <c r="L55" s="1536">
        <v>5059</v>
      </c>
      <c r="M55" s="1543">
        <v>55.758844924501275</v>
      </c>
      <c r="N55" s="1544"/>
      <c r="O55" s="1544"/>
      <c r="P55" s="1544"/>
      <c r="Q55" s="1544"/>
    </row>
    <row r="56" spans="1:17" ht="15.9" customHeight="1" x14ac:dyDescent="0.25">
      <c r="A56" s="1545" t="s">
        <v>642</v>
      </c>
      <c r="B56" s="1546">
        <v>0</v>
      </c>
      <c r="C56" s="1546">
        <v>0</v>
      </c>
      <c r="D56" s="1546">
        <v>229</v>
      </c>
      <c r="E56" s="1547">
        <v>0</v>
      </c>
      <c r="F56" s="1546">
        <v>0</v>
      </c>
      <c r="G56" s="1546">
        <v>0</v>
      </c>
      <c r="H56" s="1546">
        <v>0</v>
      </c>
      <c r="I56" s="1548">
        <v>0</v>
      </c>
      <c r="J56" s="1546">
        <v>0</v>
      </c>
      <c r="K56" s="1546">
        <v>0</v>
      </c>
      <c r="L56" s="1546">
        <v>229</v>
      </c>
      <c r="M56" s="1549">
        <v>0</v>
      </c>
      <c r="N56" s="1534"/>
      <c r="O56" s="1534"/>
      <c r="P56" s="1534"/>
      <c r="Q56" s="1534"/>
    </row>
    <row r="57" spans="1:17" s="1542" customFormat="1" ht="15.9" customHeight="1" x14ac:dyDescent="0.25">
      <c r="A57" s="1535" t="s">
        <v>643</v>
      </c>
      <c r="B57" s="1536">
        <v>0</v>
      </c>
      <c r="C57" s="1536">
        <v>0</v>
      </c>
      <c r="D57" s="1536">
        <v>229</v>
      </c>
      <c r="E57" s="1537">
        <v>0</v>
      </c>
      <c r="F57" s="1536">
        <v>0</v>
      </c>
      <c r="G57" s="1536">
        <v>0</v>
      </c>
      <c r="H57" s="1536">
        <v>0</v>
      </c>
      <c r="I57" s="1538">
        <v>0</v>
      </c>
      <c r="J57" s="1536">
        <v>0</v>
      </c>
      <c r="K57" s="1536">
        <v>0</v>
      </c>
      <c r="L57" s="1536">
        <v>229</v>
      </c>
      <c r="M57" s="1543">
        <v>0</v>
      </c>
      <c r="N57" s="1544"/>
      <c r="O57" s="1544"/>
      <c r="P57" s="1544"/>
      <c r="Q57" s="1544"/>
    </row>
    <row r="58" spans="1:17" ht="15.9" customHeight="1" x14ac:dyDescent="0.25">
      <c r="A58" s="1545" t="s">
        <v>645</v>
      </c>
      <c r="B58" s="1546">
        <v>1485229</v>
      </c>
      <c r="C58" s="1546">
        <v>1902219</v>
      </c>
      <c r="D58" s="1546">
        <v>1813976</v>
      </c>
      <c r="E58" s="1547">
        <v>95.361049384955152</v>
      </c>
      <c r="F58" s="1546">
        <v>28746</v>
      </c>
      <c r="G58" s="1546">
        <v>154575</v>
      </c>
      <c r="H58" s="1546">
        <v>98276</v>
      </c>
      <c r="I58" s="1548">
        <v>63.578198285621866</v>
      </c>
      <c r="J58" s="1546">
        <v>1513975</v>
      </c>
      <c r="K58" s="1546">
        <v>2056794</v>
      </c>
      <c r="L58" s="1546">
        <v>1912252</v>
      </c>
      <c r="M58" s="1549">
        <v>92.972461024293153</v>
      </c>
      <c r="N58" s="1534"/>
      <c r="O58" s="1534"/>
      <c r="P58" s="1534"/>
      <c r="Q58" s="1534"/>
    </row>
    <row r="59" spans="1:17" ht="15.9" customHeight="1" x14ac:dyDescent="0.25">
      <c r="A59" s="1545" t="s">
        <v>646</v>
      </c>
      <c r="B59" s="1546">
        <v>24739</v>
      </c>
      <c r="C59" s="1546">
        <v>33834</v>
      </c>
      <c r="D59" s="1546">
        <v>34879</v>
      </c>
      <c r="E59" s="1547">
        <v>103.08860909144649</v>
      </c>
      <c r="F59" s="1546">
        <v>0</v>
      </c>
      <c r="G59" s="1546">
        <v>792</v>
      </c>
      <c r="H59" s="1546">
        <v>792</v>
      </c>
      <c r="I59" s="1548">
        <v>100</v>
      </c>
      <c r="J59" s="1546">
        <v>24739</v>
      </c>
      <c r="K59" s="1546">
        <v>34626</v>
      </c>
      <c r="L59" s="1546">
        <v>35671</v>
      </c>
      <c r="M59" s="1549">
        <v>103.017963380119</v>
      </c>
      <c r="N59" s="1534"/>
      <c r="O59" s="1534"/>
      <c r="P59" s="1534"/>
      <c r="Q59" s="1534"/>
    </row>
    <row r="60" spans="1:17" ht="15.9" customHeight="1" x14ac:dyDescent="0.25">
      <c r="A60" s="1545" t="s">
        <v>1559</v>
      </c>
      <c r="B60" s="1546">
        <v>24739</v>
      </c>
      <c r="C60" s="1546">
        <v>33834</v>
      </c>
      <c r="D60" s="1546">
        <v>34879</v>
      </c>
      <c r="E60" s="1547">
        <v>103.08860909144649</v>
      </c>
      <c r="F60" s="1546">
        <v>0</v>
      </c>
      <c r="G60" s="1546">
        <v>793</v>
      </c>
      <c r="H60" s="1546">
        <v>792</v>
      </c>
      <c r="I60" s="1548">
        <v>99.873896595208066</v>
      </c>
      <c r="J60" s="1546">
        <v>24739</v>
      </c>
      <c r="K60" s="1546">
        <v>34627</v>
      </c>
      <c r="L60" s="1546">
        <v>35671</v>
      </c>
      <c r="M60" s="1549">
        <v>103.01498830392468</v>
      </c>
      <c r="N60" s="1534"/>
      <c r="O60" s="1534"/>
      <c r="P60" s="1534"/>
      <c r="Q60" s="1534"/>
    </row>
    <row r="61" spans="1:17" ht="15.9" customHeight="1" x14ac:dyDescent="0.25">
      <c r="A61" s="1545" t="s">
        <v>647</v>
      </c>
      <c r="B61" s="1546">
        <v>36170</v>
      </c>
      <c r="C61" s="1546">
        <v>0</v>
      </c>
      <c r="D61" s="1546">
        <v>0</v>
      </c>
      <c r="E61" s="1547">
        <v>0</v>
      </c>
      <c r="F61" s="1546">
        <v>0</v>
      </c>
      <c r="G61" s="1546">
        <v>0</v>
      </c>
      <c r="H61" s="1546">
        <v>0</v>
      </c>
      <c r="I61" s="1548">
        <v>0</v>
      </c>
      <c r="J61" s="1546">
        <v>36170</v>
      </c>
      <c r="K61" s="1546">
        <v>0</v>
      </c>
      <c r="L61" s="1546">
        <v>0</v>
      </c>
      <c r="M61" s="1549">
        <v>0</v>
      </c>
      <c r="N61" s="1534"/>
      <c r="O61" s="1534"/>
      <c r="P61" s="1534"/>
      <c r="Q61" s="1534"/>
    </row>
    <row r="62" spans="1:17" s="1542" customFormat="1" ht="15.9" customHeight="1" x14ac:dyDescent="0.25">
      <c r="A62" s="1535" t="s">
        <v>648</v>
      </c>
      <c r="B62" s="1536">
        <v>122</v>
      </c>
      <c r="C62" s="1536">
        <v>0</v>
      </c>
      <c r="D62" s="1536">
        <v>0</v>
      </c>
      <c r="E62" s="1537">
        <v>0</v>
      </c>
      <c r="F62" s="1536">
        <v>0</v>
      </c>
      <c r="G62" s="1536">
        <v>0</v>
      </c>
      <c r="H62" s="1536">
        <v>0</v>
      </c>
      <c r="I62" s="1538">
        <v>0</v>
      </c>
      <c r="J62" s="1536">
        <v>122</v>
      </c>
      <c r="K62" s="1536">
        <v>0</v>
      </c>
      <c r="L62" s="1536">
        <v>0</v>
      </c>
      <c r="M62" s="1543">
        <v>0</v>
      </c>
      <c r="N62" s="1544"/>
      <c r="O62" s="1544"/>
      <c r="P62" s="1544"/>
      <c r="Q62" s="1544"/>
    </row>
    <row r="63" spans="1:17" ht="15.9" customHeight="1" x14ac:dyDescent="0.25">
      <c r="A63" s="1545" t="s">
        <v>1560</v>
      </c>
      <c r="B63" s="1546">
        <v>7208</v>
      </c>
      <c r="C63" s="1546">
        <v>0</v>
      </c>
      <c r="D63" s="1546">
        <v>0</v>
      </c>
      <c r="E63" s="1547">
        <v>0</v>
      </c>
      <c r="F63" s="1546">
        <v>0</v>
      </c>
      <c r="G63" s="1546">
        <v>0</v>
      </c>
      <c r="H63" s="1546">
        <v>0</v>
      </c>
      <c r="I63" s="1548">
        <v>0</v>
      </c>
      <c r="J63" s="1546">
        <v>7208</v>
      </c>
      <c r="K63" s="1546">
        <v>0</v>
      </c>
      <c r="L63" s="1546">
        <v>0</v>
      </c>
      <c r="M63" s="1549">
        <v>0</v>
      </c>
    </row>
    <row r="64" spans="1:17" ht="15.9" customHeight="1" x14ac:dyDescent="0.25">
      <c r="A64" s="1545" t="s">
        <v>650</v>
      </c>
      <c r="B64" s="1546">
        <v>3605</v>
      </c>
      <c r="C64" s="1546">
        <v>0</v>
      </c>
      <c r="D64" s="1546">
        <v>0</v>
      </c>
      <c r="E64" s="1547">
        <v>0</v>
      </c>
      <c r="F64" s="1546">
        <v>0</v>
      </c>
      <c r="G64" s="1546">
        <v>0</v>
      </c>
      <c r="H64" s="1546">
        <v>0</v>
      </c>
      <c r="I64" s="1548">
        <v>0</v>
      </c>
      <c r="J64" s="1546">
        <v>3605</v>
      </c>
      <c r="K64" s="1546">
        <v>0</v>
      </c>
      <c r="L64" s="1546">
        <v>0</v>
      </c>
      <c r="M64" s="1549">
        <v>0</v>
      </c>
      <c r="N64" s="1534"/>
      <c r="O64" s="1534"/>
      <c r="P64" s="1534"/>
      <c r="Q64" s="1534"/>
    </row>
    <row r="65" spans="1:17" ht="15.9" customHeight="1" x14ac:dyDescent="0.25">
      <c r="A65" s="1545" t="s">
        <v>651</v>
      </c>
      <c r="B65" s="1546">
        <v>25235</v>
      </c>
      <c r="C65" s="1546">
        <v>0</v>
      </c>
      <c r="D65" s="1546">
        <v>0</v>
      </c>
      <c r="E65" s="1547">
        <v>0</v>
      </c>
      <c r="F65" s="1546">
        <v>0</v>
      </c>
      <c r="G65" s="1546">
        <v>0</v>
      </c>
      <c r="H65" s="1546">
        <v>0</v>
      </c>
      <c r="I65" s="1548">
        <v>0</v>
      </c>
      <c r="J65" s="1546">
        <v>25235</v>
      </c>
      <c r="K65" s="1546">
        <v>0</v>
      </c>
      <c r="L65" s="1546">
        <v>0</v>
      </c>
      <c r="M65" s="1549">
        <v>0</v>
      </c>
      <c r="N65" s="1534"/>
      <c r="O65" s="1534"/>
      <c r="P65" s="1534"/>
      <c r="Q65" s="1534"/>
    </row>
    <row r="66" spans="1:17" s="1542" customFormat="1" ht="15.9" customHeight="1" x14ac:dyDescent="0.25">
      <c r="A66" s="1535" t="s">
        <v>652</v>
      </c>
      <c r="B66" s="1536">
        <v>1265781</v>
      </c>
      <c r="C66" s="1536">
        <v>1641539</v>
      </c>
      <c r="D66" s="1536">
        <v>1578421</v>
      </c>
      <c r="E66" s="1537">
        <v>96.154949714871236</v>
      </c>
      <c r="F66" s="1536">
        <v>23583</v>
      </c>
      <c r="G66" s="1536">
        <v>136600</v>
      </c>
      <c r="H66" s="1536">
        <v>88920</v>
      </c>
      <c r="I66" s="1538">
        <v>65.095168374816978</v>
      </c>
      <c r="J66" s="1536">
        <v>1289364</v>
      </c>
      <c r="K66" s="1536">
        <v>1778139</v>
      </c>
      <c r="L66" s="1536">
        <v>1667341</v>
      </c>
      <c r="M66" s="1543">
        <v>93.768878585982307</v>
      </c>
      <c r="N66" s="1544"/>
      <c r="O66" s="1544"/>
      <c r="P66" s="1544"/>
      <c r="Q66" s="1544"/>
    </row>
    <row r="67" spans="1:17" ht="15.9" customHeight="1" x14ac:dyDescent="0.25">
      <c r="A67" s="1545" t="s">
        <v>1561</v>
      </c>
      <c r="B67" s="1546">
        <v>1088986</v>
      </c>
      <c r="C67" s="1546">
        <v>1462322</v>
      </c>
      <c r="D67" s="1546">
        <v>1406092</v>
      </c>
      <c r="E67" s="1547">
        <v>96.154745671609945</v>
      </c>
      <c r="F67" s="1546">
        <v>13874</v>
      </c>
      <c r="G67" s="1546">
        <v>121942</v>
      </c>
      <c r="H67" s="1546">
        <v>82752</v>
      </c>
      <c r="I67" s="1548">
        <v>67.861770349838451</v>
      </c>
      <c r="J67" s="1546">
        <v>1102860</v>
      </c>
      <c r="K67" s="1546">
        <v>1584264</v>
      </c>
      <c r="L67" s="1546">
        <v>1488844</v>
      </c>
      <c r="M67" s="1549">
        <v>93.977013932021435</v>
      </c>
      <c r="N67" s="1534"/>
      <c r="O67" s="1534"/>
      <c r="P67" s="1534"/>
      <c r="Q67" s="1534"/>
    </row>
    <row r="68" spans="1:17" s="1542" customFormat="1" ht="15.9" customHeight="1" x14ac:dyDescent="0.25">
      <c r="A68" s="1535" t="s">
        <v>1562</v>
      </c>
      <c r="B68" s="1536">
        <v>175333</v>
      </c>
      <c r="C68" s="1536">
        <v>177708</v>
      </c>
      <c r="D68" s="1536">
        <v>170917</v>
      </c>
      <c r="E68" s="1537">
        <v>96.17856258581493</v>
      </c>
      <c r="F68" s="1536">
        <v>9709</v>
      </c>
      <c r="G68" s="1536">
        <v>14658</v>
      </c>
      <c r="H68" s="1536">
        <v>6168</v>
      </c>
      <c r="I68" s="1538">
        <v>42.079410560785917</v>
      </c>
      <c r="J68" s="1536">
        <v>185042</v>
      </c>
      <c r="K68" s="1536">
        <v>192366</v>
      </c>
      <c r="L68" s="1536">
        <v>177085</v>
      </c>
      <c r="M68" s="1543">
        <v>92.056288533316703</v>
      </c>
      <c r="N68" s="1544"/>
      <c r="O68" s="1544"/>
      <c r="P68" s="1544"/>
      <c r="Q68" s="1544"/>
    </row>
    <row r="69" spans="1:17" ht="15.9" customHeight="1" x14ac:dyDescent="0.25">
      <c r="A69" s="1545" t="s">
        <v>655</v>
      </c>
      <c r="B69" s="1546">
        <v>1462</v>
      </c>
      <c r="C69" s="1546">
        <v>1509</v>
      </c>
      <c r="D69" s="1546">
        <v>1412</v>
      </c>
      <c r="E69" s="1547">
        <v>93.571901921802521</v>
      </c>
      <c r="F69" s="1546">
        <v>0</v>
      </c>
      <c r="G69" s="1546">
        <v>0</v>
      </c>
      <c r="H69" s="1546">
        <v>0</v>
      </c>
      <c r="I69" s="1548">
        <v>0</v>
      </c>
      <c r="J69" s="1546">
        <v>1462</v>
      </c>
      <c r="K69" s="1546">
        <v>1509</v>
      </c>
      <c r="L69" s="1546">
        <v>1412</v>
      </c>
      <c r="M69" s="1549">
        <v>93.571901921802521</v>
      </c>
      <c r="N69" s="1534"/>
      <c r="O69" s="1534"/>
      <c r="P69" s="1534"/>
      <c r="Q69" s="1534"/>
    </row>
    <row r="70" spans="1:17" s="1542" customFormat="1" ht="15.9" customHeight="1" x14ac:dyDescent="0.25">
      <c r="A70" s="1535" t="s">
        <v>658</v>
      </c>
      <c r="B70" s="1536">
        <v>0</v>
      </c>
      <c r="C70" s="1536">
        <v>150</v>
      </c>
      <c r="D70" s="1536">
        <v>150</v>
      </c>
      <c r="E70" s="1537">
        <v>100</v>
      </c>
      <c r="F70" s="1536">
        <v>0</v>
      </c>
      <c r="G70" s="1536">
        <v>4</v>
      </c>
      <c r="H70" s="1536">
        <v>4</v>
      </c>
      <c r="I70" s="1538">
        <v>100</v>
      </c>
      <c r="J70" s="1536">
        <v>0</v>
      </c>
      <c r="K70" s="1536">
        <v>154</v>
      </c>
      <c r="L70" s="1536">
        <v>154</v>
      </c>
      <c r="M70" s="1543">
        <v>100</v>
      </c>
    </row>
    <row r="71" spans="1:17" s="1542" customFormat="1" ht="15.9" customHeight="1" x14ac:dyDescent="0.25">
      <c r="A71" s="1535" t="s">
        <v>659</v>
      </c>
      <c r="B71" s="1536">
        <v>0</v>
      </c>
      <c r="C71" s="1536">
        <v>150</v>
      </c>
      <c r="D71" s="1536">
        <v>150</v>
      </c>
      <c r="E71" s="1537">
        <v>100</v>
      </c>
      <c r="F71" s="1536">
        <v>0</v>
      </c>
      <c r="G71" s="1536">
        <v>4</v>
      </c>
      <c r="H71" s="1536">
        <v>4</v>
      </c>
      <c r="I71" s="1538">
        <v>100</v>
      </c>
      <c r="J71" s="1536">
        <v>0</v>
      </c>
      <c r="K71" s="1536">
        <v>154</v>
      </c>
      <c r="L71" s="1536">
        <v>154</v>
      </c>
      <c r="M71" s="1543">
        <v>100</v>
      </c>
      <c r="N71" s="1544"/>
      <c r="O71" s="1544"/>
      <c r="P71" s="1544"/>
      <c r="Q71" s="1544"/>
    </row>
    <row r="72" spans="1:17" ht="15.9" customHeight="1" x14ac:dyDescent="0.25">
      <c r="A72" s="1545" t="s">
        <v>660</v>
      </c>
      <c r="B72" s="1546">
        <v>158539</v>
      </c>
      <c r="C72" s="1546">
        <v>226696</v>
      </c>
      <c r="D72" s="1546">
        <v>200526</v>
      </c>
      <c r="E72" s="1547">
        <v>88.455905706320365</v>
      </c>
      <c r="F72" s="1546">
        <v>5165</v>
      </c>
      <c r="G72" s="1546">
        <v>17179</v>
      </c>
      <c r="H72" s="1546">
        <v>8560</v>
      </c>
      <c r="I72" s="1548">
        <v>49.828278712381397</v>
      </c>
      <c r="J72" s="1546">
        <v>163704</v>
      </c>
      <c r="K72" s="1546">
        <v>243875</v>
      </c>
      <c r="L72" s="1546">
        <v>209086</v>
      </c>
      <c r="M72" s="1549">
        <v>85.734905176832399</v>
      </c>
      <c r="N72" s="1534"/>
      <c r="O72" s="1534"/>
      <c r="P72" s="1534"/>
      <c r="Q72" s="1534"/>
    </row>
    <row r="73" spans="1:17" s="1542" customFormat="1" ht="15.9" customHeight="1" x14ac:dyDescent="0.25">
      <c r="A73" s="1535" t="s">
        <v>661</v>
      </c>
      <c r="B73" s="1536">
        <v>158539</v>
      </c>
      <c r="C73" s="1536">
        <v>226696</v>
      </c>
      <c r="D73" s="1536">
        <v>200526</v>
      </c>
      <c r="E73" s="1537">
        <v>88.455905706320365</v>
      </c>
      <c r="F73" s="1536">
        <v>5165</v>
      </c>
      <c r="G73" s="1536">
        <v>17179</v>
      </c>
      <c r="H73" s="1536">
        <v>8560</v>
      </c>
      <c r="I73" s="1538">
        <v>49.828278712381397</v>
      </c>
      <c r="J73" s="1536">
        <v>163704</v>
      </c>
      <c r="K73" s="1536">
        <v>243875</v>
      </c>
      <c r="L73" s="1536">
        <v>209086</v>
      </c>
      <c r="M73" s="1543">
        <v>85.734905176832399</v>
      </c>
      <c r="N73" s="1544"/>
      <c r="O73" s="1544"/>
      <c r="P73" s="1544"/>
      <c r="Q73" s="1544"/>
    </row>
    <row r="74" spans="1:17" ht="15.9" customHeight="1" x14ac:dyDescent="0.25">
      <c r="A74" s="1545" t="s">
        <v>662</v>
      </c>
      <c r="B74" s="1546">
        <v>111098</v>
      </c>
      <c r="C74" s="1546">
        <v>135220</v>
      </c>
      <c r="D74" s="1546">
        <v>138454</v>
      </c>
      <c r="E74" s="1547">
        <v>102.39165803875166</v>
      </c>
      <c r="F74" s="1546">
        <v>32996</v>
      </c>
      <c r="G74" s="1546">
        <v>49122</v>
      </c>
      <c r="H74" s="1546">
        <v>40228</v>
      </c>
      <c r="I74" s="1548">
        <v>81.894059688123448</v>
      </c>
      <c r="J74" s="1546">
        <v>144094</v>
      </c>
      <c r="K74" s="1546">
        <v>184342</v>
      </c>
      <c r="L74" s="1546">
        <v>178682</v>
      </c>
      <c r="M74" s="1549">
        <v>96.929619945536018</v>
      </c>
      <c r="N74" s="1534"/>
      <c r="O74" s="1534"/>
      <c r="P74" s="1534"/>
      <c r="Q74" s="1534"/>
    </row>
    <row r="75" spans="1:17" s="1542" customFormat="1" ht="15.9" customHeight="1" x14ac:dyDescent="0.25">
      <c r="A75" s="1535" t="s">
        <v>663</v>
      </c>
      <c r="B75" s="1536">
        <v>6419</v>
      </c>
      <c r="C75" s="1536">
        <v>11984</v>
      </c>
      <c r="D75" s="1536">
        <v>10636</v>
      </c>
      <c r="E75" s="1537">
        <v>88.7516688918558</v>
      </c>
      <c r="F75" s="1536">
        <v>0</v>
      </c>
      <c r="G75" s="1536">
        <v>1038</v>
      </c>
      <c r="H75" s="1536">
        <v>512</v>
      </c>
      <c r="I75" s="1538">
        <v>49.325626204238922</v>
      </c>
      <c r="J75" s="1536">
        <v>6419</v>
      </c>
      <c r="K75" s="1536">
        <v>13022</v>
      </c>
      <c r="L75" s="1536">
        <v>11148</v>
      </c>
      <c r="M75" s="1543">
        <v>85.608969436338498</v>
      </c>
      <c r="N75" s="1544"/>
      <c r="O75" s="1544"/>
      <c r="P75" s="1544"/>
      <c r="Q75" s="1544"/>
    </row>
    <row r="76" spans="1:17" ht="15.9" customHeight="1" x14ac:dyDescent="0.25">
      <c r="A76" s="1545" t="s">
        <v>664</v>
      </c>
      <c r="B76" s="1546">
        <v>6419</v>
      </c>
      <c r="C76" s="1546">
        <v>11984</v>
      </c>
      <c r="D76" s="1546">
        <v>10636</v>
      </c>
      <c r="E76" s="1547">
        <v>88.7516688918558</v>
      </c>
      <c r="F76" s="1546">
        <v>0</v>
      </c>
      <c r="G76" s="1546">
        <v>1038</v>
      </c>
      <c r="H76" s="1546">
        <v>512</v>
      </c>
      <c r="I76" s="1548">
        <v>49.325626204238922</v>
      </c>
      <c r="J76" s="1546">
        <v>6419</v>
      </c>
      <c r="K76" s="1546">
        <v>13022</v>
      </c>
      <c r="L76" s="1546">
        <v>11148</v>
      </c>
      <c r="M76" s="1549">
        <v>85.608969436338498</v>
      </c>
      <c r="N76" s="1534"/>
      <c r="O76" s="1534"/>
      <c r="P76" s="1534"/>
      <c r="Q76" s="1534"/>
    </row>
    <row r="77" spans="1:17" s="1542" customFormat="1" ht="15.9" customHeight="1" x14ac:dyDescent="0.25">
      <c r="A77" s="1535" t="s">
        <v>665</v>
      </c>
      <c r="B77" s="1536">
        <v>104239</v>
      </c>
      <c r="C77" s="1536">
        <v>122816</v>
      </c>
      <c r="D77" s="1536">
        <v>127174</v>
      </c>
      <c r="E77" s="1537">
        <v>103.54839760291819</v>
      </c>
      <c r="F77" s="1536">
        <v>32996</v>
      </c>
      <c r="G77" s="1536">
        <v>48084</v>
      </c>
      <c r="H77" s="1536">
        <v>39716</v>
      </c>
      <c r="I77" s="1538">
        <v>82.597121703685218</v>
      </c>
      <c r="J77" s="1536">
        <v>137235</v>
      </c>
      <c r="K77" s="1536">
        <v>170900</v>
      </c>
      <c r="L77" s="1536">
        <v>166890</v>
      </c>
      <c r="M77" s="1543">
        <v>97.653598595669976</v>
      </c>
      <c r="N77" s="1544"/>
      <c r="O77" s="1544"/>
      <c r="P77" s="1544"/>
      <c r="Q77" s="1544"/>
    </row>
    <row r="78" spans="1:17" s="1542" customFormat="1" ht="15.9" customHeight="1" x14ac:dyDescent="0.25">
      <c r="A78" s="1535" t="s">
        <v>666</v>
      </c>
      <c r="B78" s="1536">
        <v>104239</v>
      </c>
      <c r="C78" s="1536">
        <v>122816</v>
      </c>
      <c r="D78" s="1536">
        <v>127174</v>
      </c>
      <c r="E78" s="1537">
        <v>103.54839760291819</v>
      </c>
      <c r="F78" s="1536">
        <v>32996</v>
      </c>
      <c r="G78" s="1536">
        <v>48084</v>
      </c>
      <c r="H78" s="1536">
        <v>39716</v>
      </c>
      <c r="I78" s="1538">
        <v>82.597121703685218</v>
      </c>
      <c r="J78" s="1536">
        <v>137235</v>
      </c>
      <c r="K78" s="1536">
        <v>170900</v>
      </c>
      <c r="L78" s="1536">
        <v>166890</v>
      </c>
      <c r="M78" s="1543">
        <v>97.653598595669976</v>
      </c>
      <c r="N78" s="1544"/>
      <c r="O78" s="1544"/>
      <c r="P78" s="1544"/>
      <c r="Q78" s="1544"/>
    </row>
    <row r="79" spans="1:17" ht="15.9" customHeight="1" x14ac:dyDescent="0.25">
      <c r="A79" s="1545" t="s">
        <v>1563</v>
      </c>
      <c r="B79" s="1546">
        <v>440</v>
      </c>
      <c r="C79" s="1546">
        <v>420</v>
      </c>
      <c r="D79" s="1546">
        <v>644</v>
      </c>
      <c r="E79" s="1547">
        <v>153.33333333333334</v>
      </c>
      <c r="F79" s="1546">
        <v>0</v>
      </c>
      <c r="G79" s="1546">
        <v>0</v>
      </c>
      <c r="H79" s="1546">
        <v>0</v>
      </c>
      <c r="I79" s="1548">
        <v>0</v>
      </c>
      <c r="J79" s="1546">
        <v>440</v>
      </c>
      <c r="K79" s="1546">
        <v>420</v>
      </c>
      <c r="L79" s="1546">
        <v>644</v>
      </c>
      <c r="M79" s="1549">
        <v>153.33333333333334</v>
      </c>
      <c r="N79" s="1534"/>
      <c r="O79" s="1534"/>
      <c r="P79" s="1534"/>
      <c r="Q79" s="1534"/>
    </row>
    <row r="80" spans="1:17" ht="15.9" customHeight="1" x14ac:dyDescent="0.25">
      <c r="A80" s="1545" t="s">
        <v>1564</v>
      </c>
      <c r="B80" s="1546">
        <v>440</v>
      </c>
      <c r="C80" s="1546">
        <v>420</v>
      </c>
      <c r="D80" s="1546">
        <v>644</v>
      </c>
      <c r="E80" s="1547">
        <v>153.33333333333334</v>
      </c>
      <c r="F80" s="1546">
        <v>0</v>
      </c>
      <c r="G80" s="1546">
        <v>0</v>
      </c>
      <c r="H80" s="1546">
        <v>0</v>
      </c>
      <c r="I80" s="1548">
        <v>0</v>
      </c>
      <c r="J80" s="1546">
        <v>440</v>
      </c>
      <c r="K80" s="1546">
        <v>420</v>
      </c>
      <c r="L80" s="1546">
        <v>644</v>
      </c>
      <c r="M80" s="1549">
        <v>153.33333333333334</v>
      </c>
      <c r="N80" s="1534"/>
      <c r="O80" s="1534"/>
      <c r="P80" s="1534"/>
      <c r="Q80" s="1534"/>
    </row>
    <row r="81" spans="1:17" s="1542" customFormat="1" ht="15.9" customHeight="1" x14ac:dyDescent="0.25">
      <c r="A81" s="1535" t="s">
        <v>674</v>
      </c>
      <c r="B81" s="1536">
        <v>35669</v>
      </c>
      <c r="C81" s="1536">
        <v>144663</v>
      </c>
      <c r="D81" s="1536">
        <v>121893</v>
      </c>
      <c r="E81" s="1537">
        <v>84.259969722734908</v>
      </c>
      <c r="F81" s="1536">
        <v>0</v>
      </c>
      <c r="G81" s="1536">
        <v>804</v>
      </c>
      <c r="H81" s="1536">
        <v>382</v>
      </c>
      <c r="I81" s="1538">
        <v>47.512437810945272</v>
      </c>
      <c r="J81" s="1536">
        <v>35669</v>
      </c>
      <c r="K81" s="1536">
        <v>145467</v>
      </c>
      <c r="L81" s="1536">
        <v>122275</v>
      </c>
      <c r="M81" s="1543">
        <v>84.056865130923171</v>
      </c>
      <c r="N81" s="1544"/>
      <c r="O81" s="1544"/>
      <c r="P81" s="1544"/>
      <c r="Q81" s="1544"/>
    </row>
    <row r="82" spans="1:17" ht="15.9" customHeight="1" x14ac:dyDescent="0.25">
      <c r="A82" s="1545" t="s">
        <v>678</v>
      </c>
      <c r="B82" s="1546">
        <v>7361</v>
      </c>
      <c r="C82" s="1546">
        <v>8383</v>
      </c>
      <c r="D82" s="1546">
        <v>8223</v>
      </c>
      <c r="E82" s="1547">
        <v>98.091375402600505</v>
      </c>
      <c r="F82" s="1546">
        <v>0</v>
      </c>
      <c r="G82" s="1546">
        <v>61</v>
      </c>
      <c r="H82" s="1546">
        <v>36</v>
      </c>
      <c r="I82" s="1548">
        <v>59.016393442622949</v>
      </c>
      <c r="J82" s="1546">
        <v>7361</v>
      </c>
      <c r="K82" s="1546">
        <v>8444</v>
      </c>
      <c r="L82" s="1546">
        <v>8259</v>
      </c>
      <c r="M82" s="1549">
        <v>97.809095215537653</v>
      </c>
      <c r="N82" s="1534"/>
      <c r="O82" s="1534"/>
      <c r="P82" s="1534"/>
      <c r="Q82" s="1534"/>
    </row>
    <row r="83" spans="1:17" s="1542" customFormat="1" ht="15.9" customHeight="1" x14ac:dyDescent="0.25">
      <c r="A83" s="1535" t="s">
        <v>679</v>
      </c>
      <c r="B83" s="1536">
        <v>531</v>
      </c>
      <c r="C83" s="1536">
        <v>634</v>
      </c>
      <c r="D83" s="1536">
        <v>640</v>
      </c>
      <c r="E83" s="1537">
        <v>100.94637223974763</v>
      </c>
      <c r="F83" s="1536">
        <v>0</v>
      </c>
      <c r="G83" s="1536">
        <v>26</v>
      </c>
      <c r="H83" s="1536">
        <v>0</v>
      </c>
      <c r="I83" s="1538">
        <v>0</v>
      </c>
      <c r="J83" s="1536">
        <v>531</v>
      </c>
      <c r="K83" s="1536">
        <v>660</v>
      </c>
      <c r="L83" s="1536">
        <v>640</v>
      </c>
      <c r="M83" s="1543">
        <v>96.969696969696969</v>
      </c>
    </row>
    <row r="84" spans="1:17" ht="15.9" customHeight="1" x14ac:dyDescent="0.25">
      <c r="A84" s="1545" t="s">
        <v>680</v>
      </c>
      <c r="B84" s="1546">
        <v>6830</v>
      </c>
      <c r="C84" s="1546">
        <v>7749</v>
      </c>
      <c r="D84" s="1546">
        <v>7583</v>
      </c>
      <c r="E84" s="1547">
        <v>97.857788101690545</v>
      </c>
      <c r="F84" s="1546">
        <v>0</v>
      </c>
      <c r="G84" s="1546">
        <v>35</v>
      </c>
      <c r="H84" s="1546">
        <v>36</v>
      </c>
      <c r="I84" s="1548">
        <v>102.85714285714285</v>
      </c>
      <c r="J84" s="1546">
        <v>6830</v>
      </c>
      <c r="K84" s="1546">
        <v>7784</v>
      </c>
      <c r="L84" s="1546">
        <v>7619</v>
      </c>
      <c r="M84" s="1549">
        <v>97.880267214799588</v>
      </c>
    </row>
    <row r="85" spans="1:17" s="1542" customFormat="1" ht="15.9" customHeight="1" x14ac:dyDescent="0.25">
      <c r="A85" s="1535" t="s">
        <v>681</v>
      </c>
      <c r="B85" s="1536">
        <v>3607</v>
      </c>
      <c r="C85" s="1536">
        <v>39</v>
      </c>
      <c r="D85" s="1536">
        <v>0</v>
      </c>
      <c r="E85" s="1537">
        <v>0</v>
      </c>
      <c r="F85" s="1536">
        <v>0</v>
      </c>
      <c r="G85" s="1536">
        <v>0</v>
      </c>
      <c r="H85" s="1536">
        <v>0</v>
      </c>
      <c r="I85" s="1538">
        <v>0</v>
      </c>
      <c r="J85" s="1536">
        <v>3607</v>
      </c>
      <c r="K85" s="1536">
        <v>39</v>
      </c>
      <c r="L85" s="1536">
        <v>0</v>
      </c>
      <c r="M85" s="1543">
        <v>0</v>
      </c>
    </row>
    <row r="86" spans="1:17" ht="15.9" customHeight="1" x14ac:dyDescent="0.25">
      <c r="A86" s="1545" t="s">
        <v>682</v>
      </c>
      <c r="B86" s="1546">
        <v>0</v>
      </c>
      <c r="C86" s="1546">
        <v>39</v>
      </c>
      <c r="D86" s="1546">
        <v>0</v>
      </c>
      <c r="E86" s="1547">
        <v>0</v>
      </c>
      <c r="F86" s="1546">
        <v>0</v>
      </c>
      <c r="G86" s="1546">
        <v>0</v>
      </c>
      <c r="H86" s="1546">
        <v>0</v>
      </c>
      <c r="I86" s="1548">
        <v>0</v>
      </c>
      <c r="J86" s="1546">
        <v>0</v>
      </c>
      <c r="K86" s="1546">
        <v>39</v>
      </c>
      <c r="L86" s="1546">
        <v>0</v>
      </c>
      <c r="M86" s="1549">
        <v>0</v>
      </c>
    </row>
    <row r="87" spans="1:17" s="1542" customFormat="1" ht="15.9" customHeight="1" x14ac:dyDescent="0.25">
      <c r="A87" s="1535" t="s">
        <v>683</v>
      </c>
      <c r="B87" s="1536">
        <v>3607</v>
      </c>
      <c r="C87" s="1536">
        <v>0</v>
      </c>
      <c r="D87" s="1536">
        <v>0</v>
      </c>
      <c r="E87" s="1537">
        <v>0</v>
      </c>
      <c r="F87" s="1536">
        <v>0</v>
      </c>
      <c r="G87" s="1536">
        <v>0</v>
      </c>
      <c r="H87" s="1536">
        <v>0</v>
      </c>
      <c r="I87" s="1538">
        <v>0</v>
      </c>
      <c r="J87" s="1536">
        <v>3607</v>
      </c>
      <c r="K87" s="1536">
        <v>0</v>
      </c>
      <c r="L87" s="1536">
        <v>0</v>
      </c>
      <c r="M87" s="1543">
        <v>0</v>
      </c>
    </row>
    <row r="88" spans="1:17" ht="15.9" customHeight="1" x14ac:dyDescent="0.25">
      <c r="A88" s="1545" t="s">
        <v>684</v>
      </c>
      <c r="B88" s="1546">
        <v>1701</v>
      </c>
      <c r="C88" s="1546">
        <v>24498</v>
      </c>
      <c r="D88" s="1546">
        <v>15520</v>
      </c>
      <c r="E88" s="1547">
        <v>63.352110376357253</v>
      </c>
      <c r="F88" s="1546">
        <v>0</v>
      </c>
      <c r="G88" s="1546">
        <v>12</v>
      </c>
      <c r="H88" s="1546">
        <v>11</v>
      </c>
      <c r="I88" s="1548">
        <v>91.666666666666657</v>
      </c>
      <c r="J88" s="1546">
        <v>1701</v>
      </c>
      <c r="K88" s="1546">
        <v>24510</v>
      </c>
      <c r="L88" s="1546">
        <v>15531</v>
      </c>
      <c r="M88" s="1549">
        <v>63.365973072215418</v>
      </c>
    </row>
    <row r="89" spans="1:17" s="1542" customFormat="1" ht="15.9" customHeight="1" x14ac:dyDescent="0.25">
      <c r="A89" s="1535" t="s">
        <v>685</v>
      </c>
      <c r="B89" s="1536">
        <v>1701</v>
      </c>
      <c r="C89" s="1536">
        <v>24498</v>
      </c>
      <c r="D89" s="1536">
        <v>15520</v>
      </c>
      <c r="E89" s="1537">
        <v>63.352110376357253</v>
      </c>
      <c r="F89" s="1536">
        <v>0</v>
      </c>
      <c r="G89" s="1536">
        <v>12</v>
      </c>
      <c r="H89" s="1536">
        <v>11</v>
      </c>
      <c r="I89" s="1538">
        <v>91.666666666666657</v>
      </c>
      <c r="J89" s="1536">
        <v>1701</v>
      </c>
      <c r="K89" s="1536">
        <v>24510</v>
      </c>
      <c r="L89" s="1536">
        <v>15531</v>
      </c>
      <c r="M89" s="1543">
        <v>63.365973072215418</v>
      </c>
    </row>
    <row r="90" spans="1:17" ht="15.9" customHeight="1" x14ac:dyDescent="0.25">
      <c r="A90" s="1545" t="s">
        <v>686</v>
      </c>
      <c r="B90" s="1546">
        <v>1106</v>
      </c>
      <c r="C90" s="1546">
        <v>1042</v>
      </c>
      <c r="D90" s="1546">
        <v>971</v>
      </c>
      <c r="E90" s="1547">
        <v>93.186180422264869</v>
      </c>
      <c r="F90" s="1546">
        <v>0</v>
      </c>
      <c r="G90" s="1546">
        <v>74</v>
      </c>
      <c r="H90" s="1546">
        <v>3</v>
      </c>
      <c r="I90" s="1548">
        <v>4.0540540540540544</v>
      </c>
      <c r="J90" s="1546">
        <v>1106</v>
      </c>
      <c r="K90" s="1546">
        <v>1116</v>
      </c>
      <c r="L90" s="1546">
        <v>974</v>
      </c>
      <c r="M90" s="1549">
        <v>87.275985663082437</v>
      </c>
    </row>
    <row r="91" spans="1:17" s="1542" customFormat="1" ht="15.9" customHeight="1" x14ac:dyDescent="0.25">
      <c r="A91" s="1535" t="s">
        <v>687</v>
      </c>
      <c r="B91" s="1536">
        <v>1106</v>
      </c>
      <c r="C91" s="1536">
        <v>1042</v>
      </c>
      <c r="D91" s="1536">
        <v>971</v>
      </c>
      <c r="E91" s="1547">
        <v>93.186180422264869</v>
      </c>
      <c r="F91" s="1536">
        <v>0</v>
      </c>
      <c r="G91" s="1536">
        <v>74</v>
      </c>
      <c r="H91" s="1536">
        <v>3</v>
      </c>
      <c r="I91" s="1548">
        <v>4.0540540540540544</v>
      </c>
      <c r="J91" s="1546">
        <v>1106</v>
      </c>
      <c r="K91" s="1546">
        <v>1116</v>
      </c>
      <c r="L91" s="1546">
        <v>974</v>
      </c>
      <c r="M91" s="1549">
        <v>87.275985663082437</v>
      </c>
    </row>
    <row r="92" spans="1:17" s="1542" customFormat="1" ht="15.9" customHeight="1" x14ac:dyDescent="0.25">
      <c r="A92" s="1535" t="s">
        <v>688</v>
      </c>
      <c r="B92" s="1536">
        <v>861</v>
      </c>
      <c r="C92" s="1536">
        <v>1241</v>
      </c>
      <c r="D92" s="1536">
        <v>1194</v>
      </c>
      <c r="E92" s="1537">
        <v>96.212731668009667</v>
      </c>
      <c r="F92" s="1536">
        <v>0</v>
      </c>
      <c r="G92" s="1536">
        <v>0</v>
      </c>
      <c r="H92" s="1536">
        <v>0</v>
      </c>
      <c r="I92" s="1538">
        <v>0</v>
      </c>
      <c r="J92" s="1536">
        <v>861</v>
      </c>
      <c r="K92" s="1536">
        <v>1241</v>
      </c>
      <c r="L92" s="1536">
        <v>1194</v>
      </c>
      <c r="M92" s="1543">
        <v>96.212731668009667</v>
      </c>
    </row>
    <row r="93" spans="1:17" ht="15.9" customHeight="1" x14ac:dyDescent="0.25">
      <c r="A93" s="1545" t="s">
        <v>689</v>
      </c>
      <c r="B93" s="1546">
        <v>861</v>
      </c>
      <c r="C93" s="1546">
        <v>1241</v>
      </c>
      <c r="D93" s="1546">
        <v>1194</v>
      </c>
      <c r="E93" s="1547">
        <v>96.212731668009667</v>
      </c>
      <c r="F93" s="1546">
        <v>0</v>
      </c>
      <c r="G93" s="1546">
        <v>0</v>
      </c>
      <c r="H93" s="1546">
        <v>0</v>
      </c>
      <c r="I93" s="1548">
        <v>0</v>
      </c>
      <c r="J93" s="1546">
        <v>861</v>
      </c>
      <c r="K93" s="1546">
        <v>1241</v>
      </c>
      <c r="L93" s="1546">
        <v>1194</v>
      </c>
      <c r="M93" s="1549">
        <v>96.212731668009667</v>
      </c>
    </row>
    <row r="94" spans="1:17" ht="15.9" customHeight="1" x14ac:dyDescent="0.25">
      <c r="A94" s="1545" t="s">
        <v>690</v>
      </c>
      <c r="B94" s="1546">
        <v>21033</v>
      </c>
      <c r="C94" s="1546">
        <v>109460</v>
      </c>
      <c r="D94" s="1546">
        <v>95985</v>
      </c>
      <c r="E94" s="1547">
        <v>87.689566965101406</v>
      </c>
      <c r="F94" s="1546">
        <v>0</v>
      </c>
      <c r="G94" s="1546">
        <v>657</v>
      </c>
      <c r="H94" s="1546">
        <v>332</v>
      </c>
      <c r="I94" s="1548">
        <v>50.532724505327245</v>
      </c>
      <c r="J94" s="1546">
        <v>21033</v>
      </c>
      <c r="K94" s="1546">
        <v>110117</v>
      </c>
      <c r="L94" s="1546">
        <v>96317</v>
      </c>
      <c r="M94" s="1549">
        <v>87.46787507832579</v>
      </c>
    </row>
    <row r="95" spans="1:17" ht="15.9" customHeight="1" x14ac:dyDescent="0.25">
      <c r="A95" s="1545" t="s">
        <v>691</v>
      </c>
      <c r="B95" s="1546">
        <v>21033</v>
      </c>
      <c r="C95" s="1546">
        <v>109460</v>
      </c>
      <c r="D95" s="1546">
        <v>95985</v>
      </c>
      <c r="E95" s="1547">
        <v>87.689566965101406</v>
      </c>
      <c r="F95" s="1546">
        <v>0</v>
      </c>
      <c r="G95" s="1546">
        <v>657</v>
      </c>
      <c r="H95" s="1546">
        <v>332</v>
      </c>
      <c r="I95" s="1548">
        <v>50.532724505327245</v>
      </c>
      <c r="J95" s="1546">
        <v>21033</v>
      </c>
      <c r="K95" s="1546">
        <v>110117</v>
      </c>
      <c r="L95" s="1546">
        <v>96317</v>
      </c>
      <c r="M95" s="1549">
        <v>87.46787507832579</v>
      </c>
    </row>
    <row r="96" spans="1:17" ht="15.9" customHeight="1" x14ac:dyDescent="0.25">
      <c r="A96" s="1545" t="s">
        <v>692</v>
      </c>
      <c r="B96" s="1546">
        <v>585</v>
      </c>
      <c r="C96" s="1546">
        <v>3432</v>
      </c>
      <c r="D96" s="1546">
        <v>3222</v>
      </c>
      <c r="E96" s="1547">
        <v>93.88111888111888</v>
      </c>
      <c r="F96" s="1546">
        <v>0</v>
      </c>
      <c r="G96" s="1546">
        <v>0</v>
      </c>
      <c r="H96" s="1546">
        <v>0</v>
      </c>
      <c r="I96" s="1548">
        <v>0</v>
      </c>
      <c r="J96" s="1546">
        <v>585</v>
      </c>
      <c r="K96" s="1546">
        <v>3432</v>
      </c>
      <c r="L96" s="1546">
        <v>3222</v>
      </c>
      <c r="M96" s="1549">
        <v>93.88111888111888</v>
      </c>
    </row>
    <row r="97" spans="1:13" ht="15.9" customHeight="1" thickBot="1" x14ac:dyDescent="0.3">
      <c r="A97" s="1545" t="s">
        <v>702</v>
      </c>
      <c r="B97" s="1546">
        <v>0</v>
      </c>
      <c r="C97" s="1546">
        <v>2518</v>
      </c>
      <c r="D97" s="1546">
        <v>2390</v>
      </c>
      <c r="E97" s="1547">
        <v>94.916600476568703</v>
      </c>
      <c r="F97" s="1546">
        <v>0</v>
      </c>
      <c r="G97" s="1546">
        <v>0</v>
      </c>
      <c r="H97" s="1546">
        <v>0</v>
      </c>
      <c r="I97" s="1548">
        <v>0</v>
      </c>
      <c r="J97" s="1546">
        <v>0</v>
      </c>
      <c r="K97" s="1546">
        <v>2518</v>
      </c>
      <c r="L97" s="1546">
        <v>2390</v>
      </c>
      <c r="M97" s="1549">
        <v>94.916600476568703</v>
      </c>
    </row>
    <row r="98" spans="1:13" ht="15.9" customHeight="1" thickBot="1" x14ac:dyDescent="0.3">
      <c r="A98" s="1550" t="s">
        <v>900</v>
      </c>
      <c r="B98" s="1551">
        <v>1836711</v>
      </c>
      <c r="C98" s="1551">
        <v>2507485</v>
      </c>
      <c r="D98" s="1551">
        <v>2459281</v>
      </c>
      <c r="E98" s="1552">
        <v>98.077595678538458</v>
      </c>
      <c r="F98" s="1551">
        <v>69787</v>
      </c>
      <c r="G98" s="1551">
        <v>231674</v>
      </c>
      <c r="H98" s="1551">
        <v>180079</v>
      </c>
      <c r="I98" s="1553">
        <v>77.729481944456438</v>
      </c>
      <c r="J98" s="1551">
        <v>1906498</v>
      </c>
      <c r="K98" s="1551">
        <v>2739159</v>
      </c>
      <c r="L98" s="1551">
        <v>2639360</v>
      </c>
      <c r="M98" s="1554">
        <v>96.356582440084708</v>
      </c>
    </row>
    <row r="99" spans="1:13" ht="13.8" thickTop="1" x14ac:dyDescent="0.25"/>
  </sheetData>
  <mergeCells count="6">
    <mergeCell ref="A2:M2"/>
    <mergeCell ref="D5:H5"/>
    <mergeCell ref="A9:A10"/>
    <mergeCell ref="B9:E9"/>
    <mergeCell ref="F9:I9"/>
    <mergeCell ref="J9:M9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sqref="A1:B1"/>
    </sheetView>
  </sheetViews>
  <sheetFormatPr defaultColWidth="8.33203125" defaultRowHeight="13.2" x14ac:dyDescent="0.25"/>
  <cols>
    <col min="1" max="1" width="6.77734375" style="1609" customWidth="1"/>
    <col min="2" max="2" width="90.77734375" style="1559" customWidth="1"/>
    <col min="3" max="5" width="20.88671875" style="1559" customWidth="1"/>
    <col min="6" max="6" width="17" style="1559" customWidth="1"/>
    <col min="7" max="8" width="8.33203125" style="1559" customWidth="1"/>
    <col min="9" max="256" width="8.33203125" style="1559"/>
    <col min="257" max="257" width="6.77734375" style="1559" customWidth="1"/>
    <col min="258" max="258" width="90.77734375" style="1559" customWidth="1"/>
    <col min="259" max="261" width="20.88671875" style="1559" customWidth="1"/>
    <col min="262" max="262" width="17" style="1559" customWidth="1"/>
    <col min="263" max="264" width="8.33203125" style="1559" customWidth="1"/>
    <col min="265" max="512" width="8.33203125" style="1559"/>
    <col min="513" max="513" width="6.77734375" style="1559" customWidth="1"/>
    <col min="514" max="514" width="90.77734375" style="1559" customWidth="1"/>
    <col min="515" max="517" width="20.88671875" style="1559" customWidth="1"/>
    <col min="518" max="518" width="17" style="1559" customWidth="1"/>
    <col min="519" max="520" width="8.33203125" style="1559" customWidth="1"/>
    <col min="521" max="768" width="8.33203125" style="1559"/>
    <col min="769" max="769" width="6.77734375" style="1559" customWidth="1"/>
    <col min="770" max="770" width="90.77734375" style="1559" customWidth="1"/>
    <col min="771" max="773" width="20.88671875" style="1559" customWidth="1"/>
    <col min="774" max="774" width="17" style="1559" customWidth="1"/>
    <col min="775" max="776" width="8.33203125" style="1559" customWidth="1"/>
    <col min="777" max="1024" width="8.33203125" style="1559"/>
    <col min="1025" max="1025" width="6.77734375" style="1559" customWidth="1"/>
    <col min="1026" max="1026" width="90.77734375" style="1559" customWidth="1"/>
    <col min="1027" max="1029" width="20.88671875" style="1559" customWidth="1"/>
    <col min="1030" max="1030" width="17" style="1559" customWidth="1"/>
    <col min="1031" max="1032" width="8.33203125" style="1559" customWidth="1"/>
    <col min="1033" max="1280" width="8.33203125" style="1559"/>
    <col min="1281" max="1281" width="6.77734375" style="1559" customWidth="1"/>
    <col min="1282" max="1282" width="90.77734375" style="1559" customWidth="1"/>
    <col min="1283" max="1285" width="20.88671875" style="1559" customWidth="1"/>
    <col min="1286" max="1286" width="17" style="1559" customWidth="1"/>
    <col min="1287" max="1288" width="8.33203125" style="1559" customWidth="1"/>
    <col min="1289" max="1536" width="8.33203125" style="1559"/>
    <col min="1537" max="1537" width="6.77734375" style="1559" customWidth="1"/>
    <col min="1538" max="1538" width="90.77734375" style="1559" customWidth="1"/>
    <col min="1539" max="1541" width="20.88671875" style="1559" customWidth="1"/>
    <col min="1542" max="1542" width="17" style="1559" customWidth="1"/>
    <col min="1543" max="1544" width="8.33203125" style="1559" customWidth="1"/>
    <col min="1545" max="1792" width="8.33203125" style="1559"/>
    <col min="1793" max="1793" width="6.77734375" style="1559" customWidth="1"/>
    <col min="1794" max="1794" width="90.77734375" style="1559" customWidth="1"/>
    <col min="1795" max="1797" width="20.88671875" style="1559" customWidth="1"/>
    <col min="1798" max="1798" width="17" style="1559" customWidth="1"/>
    <col min="1799" max="1800" width="8.33203125" style="1559" customWidth="1"/>
    <col min="1801" max="2048" width="8.33203125" style="1559"/>
    <col min="2049" max="2049" width="6.77734375" style="1559" customWidth="1"/>
    <col min="2050" max="2050" width="90.77734375" style="1559" customWidth="1"/>
    <col min="2051" max="2053" width="20.88671875" style="1559" customWidth="1"/>
    <col min="2054" max="2054" width="17" style="1559" customWidth="1"/>
    <col min="2055" max="2056" width="8.33203125" style="1559" customWidth="1"/>
    <col min="2057" max="2304" width="8.33203125" style="1559"/>
    <col min="2305" max="2305" width="6.77734375" style="1559" customWidth="1"/>
    <col min="2306" max="2306" width="90.77734375" style="1559" customWidth="1"/>
    <col min="2307" max="2309" width="20.88671875" style="1559" customWidth="1"/>
    <col min="2310" max="2310" width="17" style="1559" customWidth="1"/>
    <col min="2311" max="2312" width="8.33203125" style="1559" customWidth="1"/>
    <col min="2313" max="2560" width="8.33203125" style="1559"/>
    <col min="2561" max="2561" width="6.77734375" style="1559" customWidth="1"/>
    <col min="2562" max="2562" width="90.77734375" style="1559" customWidth="1"/>
    <col min="2563" max="2565" width="20.88671875" style="1559" customWidth="1"/>
    <col min="2566" max="2566" width="17" style="1559" customWidth="1"/>
    <col min="2567" max="2568" width="8.33203125" style="1559" customWidth="1"/>
    <col min="2569" max="2816" width="8.33203125" style="1559"/>
    <col min="2817" max="2817" width="6.77734375" style="1559" customWidth="1"/>
    <col min="2818" max="2818" width="90.77734375" style="1559" customWidth="1"/>
    <col min="2819" max="2821" width="20.88671875" style="1559" customWidth="1"/>
    <col min="2822" max="2822" width="17" style="1559" customWidth="1"/>
    <col min="2823" max="2824" width="8.33203125" style="1559" customWidth="1"/>
    <col min="2825" max="3072" width="8.33203125" style="1559"/>
    <col min="3073" max="3073" width="6.77734375" style="1559" customWidth="1"/>
    <col min="3074" max="3074" width="90.77734375" style="1559" customWidth="1"/>
    <col min="3075" max="3077" width="20.88671875" style="1559" customWidth="1"/>
    <col min="3078" max="3078" width="17" style="1559" customWidth="1"/>
    <col min="3079" max="3080" width="8.33203125" style="1559" customWidth="1"/>
    <col min="3081" max="3328" width="8.33203125" style="1559"/>
    <col min="3329" max="3329" width="6.77734375" style="1559" customWidth="1"/>
    <col min="3330" max="3330" width="90.77734375" style="1559" customWidth="1"/>
    <col min="3331" max="3333" width="20.88671875" style="1559" customWidth="1"/>
    <col min="3334" max="3334" width="17" style="1559" customWidth="1"/>
    <col min="3335" max="3336" width="8.33203125" style="1559" customWidth="1"/>
    <col min="3337" max="3584" width="8.33203125" style="1559"/>
    <col min="3585" max="3585" width="6.77734375" style="1559" customWidth="1"/>
    <col min="3586" max="3586" width="90.77734375" style="1559" customWidth="1"/>
    <col min="3587" max="3589" width="20.88671875" style="1559" customWidth="1"/>
    <col min="3590" max="3590" width="17" style="1559" customWidth="1"/>
    <col min="3591" max="3592" width="8.33203125" style="1559" customWidth="1"/>
    <col min="3593" max="3840" width="8.33203125" style="1559"/>
    <col min="3841" max="3841" width="6.77734375" style="1559" customWidth="1"/>
    <col min="3842" max="3842" width="90.77734375" style="1559" customWidth="1"/>
    <col min="3843" max="3845" width="20.88671875" style="1559" customWidth="1"/>
    <col min="3846" max="3846" width="17" style="1559" customWidth="1"/>
    <col min="3847" max="3848" width="8.33203125" style="1559" customWidth="1"/>
    <col min="3849" max="4096" width="8.33203125" style="1559"/>
    <col min="4097" max="4097" width="6.77734375" style="1559" customWidth="1"/>
    <col min="4098" max="4098" width="90.77734375" style="1559" customWidth="1"/>
    <col min="4099" max="4101" width="20.88671875" style="1559" customWidth="1"/>
    <col min="4102" max="4102" width="17" style="1559" customWidth="1"/>
    <col min="4103" max="4104" width="8.33203125" style="1559" customWidth="1"/>
    <col min="4105" max="4352" width="8.33203125" style="1559"/>
    <col min="4353" max="4353" width="6.77734375" style="1559" customWidth="1"/>
    <col min="4354" max="4354" width="90.77734375" style="1559" customWidth="1"/>
    <col min="4355" max="4357" width="20.88671875" style="1559" customWidth="1"/>
    <col min="4358" max="4358" width="17" style="1559" customWidth="1"/>
    <col min="4359" max="4360" width="8.33203125" style="1559" customWidth="1"/>
    <col min="4361" max="4608" width="8.33203125" style="1559"/>
    <col min="4609" max="4609" width="6.77734375" style="1559" customWidth="1"/>
    <col min="4610" max="4610" width="90.77734375" style="1559" customWidth="1"/>
    <col min="4611" max="4613" width="20.88671875" style="1559" customWidth="1"/>
    <col min="4614" max="4614" width="17" style="1559" customWidth="1"/>
    <col min="4615" max="4616" width="8.33203125" style="1559" customWidth="1"/>
    <col min="4617" max="4864" width="8.33203125" style="1559"/>
    <col min="4865" max="4865" width="6.77734375" style="1559" customWidth="1"/>
    <col min="4866" max="4866" width="90.77734375" style="1559" customWidth="1"/>
    <col min="4867" max="4869" width="20.88671875" style="1559" customWidth="1"/>
    <col min="4870" max="4870" width="17" style="1559" customWidth="1"/>
    <col min="4871" max="4872" width="8.33203125" style="1559" customWidth="1"/>
    <col min="4873" max="5120" width="8.33203125" style="1559"/>
    <col min="5121" max="5121" width="6.77734375" style="1559" customWidth="1"/>
    <col min="5122" max="5122" width="90.77734375" style="1559" customWidth="1"/>
    <col min="5123" max="5125" width="20.88671875" style="1559" customWidth="1"/>
    <col min="5126" max="5126" width="17" style="1559" customWidth="1"/>
    <col min="5127" max="5128" width="8.33203125" style="1559" customWidth="1"/>
    <col min="5129" max="5376" width="8.33203125" style="1559"/>
    <col min="5377" max="5377" width="6.77734375" style="1559" customWidth="1"/>
    <col min="5378" max="5378" width="90.77734375" style="1559" customWidth="1"/>
    <col min="5379" max="5381" width="20.88671875" style="1559" customWidth="1"/>
    <col min="5382" max="5382" width="17" style="1559" customWidth="1"/>
    <col min="5383" max="5384" width="8.33203125" style="1559" customWidth="1"/>
    <col min="5385" max="5632" width="8.33203125" style="1559"/>
    <col min="5633" max="5633" width="6.77734375" style="1559" customWidth="1"/>
    <col min="5634" max="5634" width="90.77734375" style="1559" customWidth="1"/>
    <col min="5635" max="5637" width="20.88671875" style="1559" customWidth="1"/>
    <col min="5638" max="5638" width="17" style="1559" customWidth="1"/>
    <col min="5639" max="5640" width="8.33203125" style="1559" customWidth="1"/>
    <col min="5641" max="5888" width="8.33203125" style="1559"/>
    <col min="5889" max="5889" width="6.77734375" style="1559" customWidth="1"/>
    <col min="5890" max="5890" width="90.77734375" style="1559" customWidth="1"/>
    <col min="5891" max="5893" width="20.88671875" style="1559" customWidth="1"/>
    <col min="5894" max="5894" width="17" style="1559" customWidth="1"/>
    <col min="5895" max="5896" width="8.33203125" style="1559" customWidth="1"/>
    <col min="5897" max="6144" width="8.33203125" style="1559"/>
    <col min="6145" max="6145" width="6.77734375" style="1559" customWidth="1"/>
    <col min="6146" max="6146" width="90.77734375" style="1559" customWidth="1"/>
    <col min="6147" max="6149" width="20.88671875" style="1559" customWidth="1"/>
    <col min="6150" max="6150" width="17" style="1559" customWidth="1"/>
    <col min="6151" max="6152" width="8.33203125" style="1559" customWidth="1"/>
    <col min="6153" max="6400" width="8.33203125" style="1559"/>
    <col min="6401" max="6401" width="6.77734375" style="1559" customWidth="1"/>
    <col min="6402" max="6402" width="90.77734375" style="1559" customWidth="1"/>
    <col min="6403" max="6405" width="20.88671875" style="1559" customWidth="1"/>
    <col min="6406" max="6406" width="17" style="1559" customWidth="1"/>
    <col min="6407" max="6408" width="8.33203125" style="1559" customWidth="1"/>
    <col min="6409" max="6656" width="8.33203125" style="1559"/>
    <col min="6657" max="6657" width="6.77734375" style="1559" customWidth="1"/>
    <col min="6658" max="6658" width="90.77734375" style="1559" customWidth="1"/>
    <col min="6659" max="6661" width="20.88671875" style="1559" customWidth="1"/>
    <col min="6662" max="6662" width="17" style="1559" customWidth="1"/>
    <col min="6663" max="6664" width="8.33203125" style="1559" customWidth="1"/>
    <col min="6665" max="6912" width="8.33203125" style="1559"/>
    <col min="6913" max="6913" width="6.77734375" style="1559" customWidth="1"/>
    <col min="6914" max="6914" width="90.77734375" style="1559" customWidth="1"/>
    <col min="6915" max="6917" width="20.88671875" style="1559" customWidth="1"/>
    <col min="6918" max="6918" width="17" style="1559" customWidth="1"/>
    <col min="6919" max="6920" width="8.33203125" style="1559" customWidth="1"/>
    <col min="6921" max="7168" width="8.33203125" style="1559"/>
    <col min="7169" max="7169" width="6.77734375" style="1559" customWidth="1"/>
    <col min="7170" max="7170" width="90.77734375" style="1559" customWidth="1"/>
    <col min="7171" max="7173" width="20.88671875" style="1559" customWidth="1"/>
    <col min="7174" max="7174" width="17" style="1559" customWidth="1"/>
    <col min="7175" max="7176" width="8.33203125" style="1559" customWidth="1"/>
    <col min="7177" max="7424" width="8.33203125" style="1559"/>
    <col min="7425" max="7425" width="6.77734375" style="1559" customWidth="1"/>
    <col min="7426" max="7426" width="90.77734375" style="1559" customWidth="1"/>
    <col min="7427" max="7429" width="20.88671875" style="1559" customWidth="1"/>
    <col min="7430" max="7430" width="17" style="1559" customWidth="1"/>
    <col min="7431" max="7432" width="8.33203125" style="1559" customWidth="1"/>
    <col min="7433" max="7680" width="8.33203125" style="1559"/>
    <col min="7681" max="7681" width="6.77734375" style="1559" customWidth="1"/>
    <col min="7682" max="7682" width="90.77734375" style="1559" customWidth="1"/>
    <col min="7683" max="7685" width="20.88671875" style="1559" customWidth="1"/>
    <col min="7686" max="7686" width="17" style="1559" customWidth="1"/>
    <col min="7687" max="7688" width="8.33203125" style="1559" customWidth="1"/>
    <col min="7689" max="7936" width="8.33203125" style="1559"/>
    <col min="7937" max="7937" width="6.77734375" style="1559" customWidth="1"/>
    <col min="7938" max="7938" width="90.77734375" style="1559" customWidth="1"/>
    <col min="7939" max="7941" width="20.88671875" style="1559" customWidth="1"/>
    <col min="7942" max="7942" width="17" style="1559" customWidth="1"/>
    <col min="7943" max="7944" width="8.33203125" style="1559" customWidth="1"/>
    <col min="7945" max="8192" width="8.33203125" style="1559"/>
    <col min="8193" max="8193" width="6.77734375" style="1559" customWidth="1"/>
    <col min="8194" max="8194" width="90.77734375" style="1559" customWidth="1"/>
    <col min="8195" max="8197" width="20.88671875" style="1559" customWidth="1"/>
    <col min="8198" max="8198" width="17" style="1559" customWidth="1"/>
    <col min="8199" max="8200" width="8.33203125" style="1559" customWidth="1"/>
    <col min="8201" max="8448" width="8.33203125" style="1559"/>
    <col min="8449" max="8449" width="6.77734375" style="1559" customWidth="1"/>
    <col min="8450" max="8450" width="90.77734375" style="1559" customWidth="1"/>
    <col min="8451" max="8453" width="20.88671875" style="1559" customWidth="1"/>
    <col min="8454" max="8454" width="17" style="1559" customWidth="1"/>
    <col min="8455" max="8456" width="8.33203125" style="1559" customWidth="1"/>
    <col min="8457" max="8704" width="8.33203125" style="1559"/>
    <col min="8705" max="8705" width="6.77734375" style="1559" customWidth="1"/>
    <col min="8706" max="8706" width="90.77734375" style="1559" customWidth="1"/>
    <col min="8707" max="8709" width="20.88671875" style="1559" customWidth="1"/>
    <col min="8710" max="8710" width="17" style="1559" customWidth="1"/>
    <col min="8711" max="8712" width="8.33203125" style="1559" customWidth="1"/>
    <col min="8713" max="8960" width="8.33203125" style="1559"/>
    <col min="8961" max="8961" width="6.77734375" style="1559" customWidth="1"/>
    <col min="8962" max="8962" width="90.77734375" style="1559" customWidth="1"/>
    <col min="8963" max="8965" width="20.88671875" style="1559" customWidth="1"/>
    <col min="8966" max="8966" width="17" style="1559" customWidth="1"/>
    <col min="8967" max="8968" width="8.33203125" style="1559" customWidth="1"/>
    <col min="8969" max="9216" width="8.33203125" style="1559"/>
    <col min="9217" max="9217" width="6.77734375" style="1559" customWidth="1"/>
    <col min="9218" max="9218" width="90.77734375" style="1559" customWidth="1"/>
    <col min="9219" max="9221" width="20.88671875" style="1559" customWidth="1"/>
    <col min="9222" max="9222" width="17" style="1559" customWidth="1"/>
    <col min="9223" max="9224" width="8.33203125" style="1559" customWidth="1"/>
    <col min="9225" max="9472" width="8.33203125" style="1559"/>
    <col min="9473" max="9473" width="6.77734375" style="1559" customWidth="1"/>
    <col min="9474" max="9474" width="90.77734375" style="1559" customWidth="1"/>
    <col min="9475" max="9477" width="20.88671875" style="1559" customWidth="1"/>
    <col min="9478" max="9478" width="17" style="1559" customWidth="1"/>
    <col min="9479" max="9480" width="8.33203125" style="1559" customWidth="1"/>
    <col min="9481" max="9728" width="8.33203125" style="1559"/>
    <col min="9729" max="9729" width="6.77734375" style="1559" customWidth="1"/>
    <col min="9730" max="9730" width="90.77734375" style="1559" customWidth="1"/>
    <col min="9731" max="9733" width="20.88671875" style="1559" customWidth="1"/>
    <col min="9734" max="9734" width="17" style="1559" customWidth="1"/>
    <col min="9735" max="9736" width="8.33203125" style="1559" customWidth="1"/>
    <col min="9737" max="9984" width="8.33203125" style="1559"/>
    <col min="9985" max="9985" width="6.77734375" style="1559" customWidth="1"/>
    <col min="9986" max="9986" width="90.77734375" style="1559" customWidth="1"/>
    <col min="9987" max="9989" width="20.88671875" style="1559" customWidth="1"/>
    <col min="9990" max="9990" width="17" style="1559" customWidth="1"/>
    <col min="9991" max="9992" width="8.33203125" style="1559" customWidth="1"/>
    <col min="9993" max="10240" width="8.33203125" style="1559"/>
    <col min="10241" max="10241" width="6.77734375" style="1559" customWidth="1"/>
    <col min="10242" max="10242" width="90.77734375" style="1559" customWidth="1"/>
    <col min="10243" max="10245" width="20.88671875" style="1559" customWidth="1"/>
    <col min="10246" max="10246" width="17" style="1559" customWidth="1"/>
    <col min="10247" max="10248" width="8.33203125" style="1559" customWidth="1"/>
    <col min="10249" max="10496" width="8.33203125" style="1559"/>
    <col min="10497" max="10497" width="6.77734375" style="1559" customWidth="1"/>
    <col min="10498" max="10498" width="90.77734375" style="1559" customWidth="1"/>
    <col min="10499" max="10501" width="20.88671875" style="1559" customWidth="1"/>
    <col min="10502" max="10502" width="17" style="1559" customWidth="1"/>
    <col min="10503" max="10504" width="8.33203125" style="1559" customWidth="1"/>
    <col min="10505" max="10752" width="8.33203125" style="1559"/>
    <col min="10753" max="10753" width="6.77734375" style="1559" customWidth="1"/>
    <col min="10754" max="10754" width="90.77734375" style="1559" customWidth="1"/>
    <col min="10755" max="10757" width="20.88671875" style="1559" customWidth="1"/>
    <col min="10758" max="10758" width="17" style="1559" customWidth="1"/>
    <col min="10759" max="10760" width="8.33203125" style="1559" customWidth="1"/>
    <col min="10761" max="11008" width="8.33203125" style="1559"/>
    <col min="11009" max="11009" width="6.77734375" style="1559" customWidth="1"/>
    <col min="11010" max="11010" width="90.77734375" style="1559" customWidth="1"/>
    <col min="11011" max="11013" width="20.88671875" style="1559" customWidth="1"/>
    <col min="11014" max="11014" width="17" style="1559" customWidth="1"/>
    <col min="11015" max="11016" width="8.33203125" style="1559" customWidth="1"/>
    <col min="11017" max="11264" width="8.33203125" style="1559"/>
    <col min="11265" max="11265" width="6.77734375" style="1559" customWidth="1"/>
    <col min="11266" max="11266" width="90.77734375" style="1559" customWidth="1"/>
    <col min="11267" max="11269" width="20.88671875" style="1559" customWidth="1"/>
    <col min="11270" max="11270" width="17" style="1559" customWidth="1"/>
    <col min="11271" max="11272" width="8.33203125" style="1559" customWidth="1"/>
    <col min="11273" max="11520" width="8.33203125" style="1559"/>
    <col min="11521" max="11521" width="6.77734375" style="1559" customWidth="1"/>
    <col min="11522" max="11522" width="90.77734375" style="1559" customWidth="1"/>
    <col min="11523" max="11525" width="20.88671875" style="1559" customWidth="1"/>
    <col min="11526" max="11526" width="17" style="1559" customWidth="1"/>
    <col min="11527" max="11528" width="8.33203125" style="1559" customWidth="1"/>
    <col min="11529" max="11776" width="8.33203125" style="1559"/>
    <col min="11777" max="11777" width="6.77734375" style="1559" customWidth="1"/>
    <col min="11778" max="11778" width="90.77734375" style="1559" customWidth="1"/>
    <col min="11779" max="11781" width="20.88671875" style="1559" customWidth="1"/>
    <col min="11782" max="11782" width="17" style="1559" customWidth="1"/>
    <col min="11783" max="11784" width="8.33203125" style="1559" customWidth="1"/>
    <col min="11785" max="12032" width="8.33203125" style="1559"/>
    <col min="12033" max="12033" width="6.77734375" style="1559" customWidth="1"/>
    <col min="12034" max="12034" width="90.77734375" style="1559" customWidth="1"/>
    <col min="12035" max="12037" width="20.88671875" style="1559" customWidth="1"/>
    <col min="12038" max="12038" width="17" style="1559" customWidth="1"/>
    <col min="12039" max="12040" width="8.33203125" style="1559" customWidth="1"/>
    <col min="12041" max="12288" width="8.33203125" style="1559"/>
    <col min="12289" max="12289" width="6.77734375" style="1559" customWidth="1"/>
    <col min="12290" max="12290" width="90.77734375" style="1559" customWidth="1"/>
    <col min="12291" max="12293" width="20.88671875" style="1559" customWidth="1"/>
    <col min="12294" max="12294" width="17" style="1559" customWidth="1"/>
    <col min="12295" max="12296" width="8.33203125" style="1559" customWidth="1"/>
    <col min="12297" max="12544" width="8.33203125" style="1559"/>
    <col min="12545" max="12545" width="6.77734375" style="1559" customWidth="1"/>
    <col min="12546" max="12546" width="90.77734375" style="1559" customWidth="1"/>
    <col min="12547" max="12549" width="20.88671875" style="1559" customWidth="1"/>
    <col min="12550" max="12550" width="17" style="1559" customWidth="1"/>
    <col min="12551" max="12552" width="8.33203125" style="1559" customWidth="1"/>
    <col min="12553" max="12800" width="8.33203125" style="1559"/>
    <col min="12801" max="12801" width="6.77734375" style="1559" customWidth="1"/>
    <col min="12802" max="12802" width="90.77734375" style="1559" customWidth="1"/>
    <col min="12803" max="12805" width="20.88671875" style="1559" customWidth="1"/>
    <col min="12806" max="12806" width="17" style="1559" customWidth="1"/>
    <col min="12807" max="12808" width="8.33203125" style="1559" customWidth="1"/>
    <col min="12809" max="13056" width="8.33203125" style="1559"/>
    <col min="13057" max="13057" width="6.77734375" style="1559" customWidth="1"/>
    <col min="13058" max="13058" width="90.77734375" style="1559" customWidth="1"/>
    <col min="13059" max="13061" width="20.88671875" style="1559" customWidth="1"/>
    <col min="13062" max="13062" width="17" style="1559" customWidth="1"/>
    <col min="13063" max="13064" width="8.33203125" style="1559" customWidth="1"/>
    <col min="13065" max="13312" width="8.33203125" style="1559"/>
    <col min="13313" max="13313" width="6.77734375" style="1559" customWidth="1"/>
    <col min="13314" max="13314" width="90.77734375" style="1559" customWidth="1"/>
    <col min="13315" max="13317" width="20.88671875" style="1559" customWidth="1"/>
    <col min="13318" max="13318" width="17" style="1559" customWidth="1"/>
    <col min="13319" max="13320" width="8.33203125" style="1559" customWidth="1"/>
    <col min="13321" max="13568" width="8.33203125" style="1559"/>
    <col min="13569" max="13569" width="6.77734375" style="1559" customWidth="1"/>
    <col min="13570" max="13570" width="90.77734375" style="1559" customWidth="1"/>
    <col min="13571" max="13573" width="20.88671875" style="1559" customWidth="1"/>
    <col min="13574" max="13574" width="17" style="1559" customWidth="1"/>
    <col min="13575" max="13576" width="8.33203125" style="1559" customWidth="1"/>
    <col min="13577" max="13824" width="8.33203125" style="1559"/>
    <col min="13825" max="13825" width="6.77734375" style="1559" customWidth="1"/>
    <col min="13826" max="13826" width="90.77734375" style="1559" customWidth="1"/>
    <col min="13827" max="13829" width="20.88671875" style="1559" customWidth="1"/>
    <col min="13830" max="13830" width="17" style="1559" customWidth="1"/>
    <col min="13831" max="13832" width="8.33203125" style="1559" customWidth="1"/>
    <col min="13833" max="14080" width="8.33203125" style="1559"/>
    <col min="14081" max="14081" width="6.77734375" style="1559" customWidth="1"/>
    <col min="14082" max="14082" width="90.77734375" style="1559" customWidth="1"/>
    <col min="14083" max="14085" width="20.88671875" style="1559" customWidth="1"/>
    <col min="14086" max="14086" width="17" style="1559" customWidth="1"/>
    <col min="14087" max="14088" width="8.33203125" style="1559" customWidth="1"/>
    <col min="14089" max="14336" width="8.33203125" style="1559"/>
    <col min="14337" max="14337" width="6.77734375" style="1559" customWidth="1"/>
    <col min="14338" max="14338" width="90.77734375" style="1559" customWidth="1"/>
    <col min="14339" max="14341" width="20.88671875" style="1559" customWidth="1"/>
    <col min="14342" max="14342" width="17" style="1559" customWidth="1"/>
    <col min="14343" max="14344" width="8.33203125" style="1559" customWidth="1"/>
    <col min="14345" max="14592" width="8.33203125" style="1559"/>
    <col min="14593" max="14593" width="6.77734375" style="1559" customWidth="1"/>
    <col min="14594" max="14594" width="90.77734375" style="1559" customWidth="1"/>
    <col min="14595" max="14597" width="20.88671875" style="1559" customWidth="1"/>
    <col min="14598" max="14598" width="17" style="1559" customWidth="1"/>
    <col min="14599" max="14600" width="8.33203125" style="1559" customWidth="1"/>
    <col min="14601" max="14848" width="8.33203125" style="1559"/>
    <col min="14849" max="14849" width="6.77734375" style="1559" customWidth="1"/>
    <col min="14850" max="14850" width="90.77734375" style="1559" customWidth="1"/>
    <col min="14851" max="14853" width="20.88671875" style="1559" customWidth="1"/>
    <col min="14854" max="14854" width="17" style="1559" customWidth="1"/>
    <col min="14855" max="14856" width="8.33203125" style="1559" customWidth="1"/>
    <col min="14857" max="15104" width="8.33203125" style="1559"/>
    <col min="15105" max="15105" width="6.77734375" style="1559" customWidth="1"/>
    <col min="15106" max="15106" width="90.77734375" style="1559" customWidth="1"/>
    <col min="15107" max="15109" width="20.88671875" style="1559" customWidth="1"/>
    <col min="15110" max="15110" width="17" style="1559" customWidth="1"/>
    <col min="15111" max="15112" width="8.33203125" style="1559" customWidth="1"/>
    <col min="15113" max="15360" width="8.33203125" style="1559"/>
    <col min="15361" max="15361" width="6.77734375" style="1559" customWidth="1"/>
    <col min="15362" max="15362" width="90.77734375" style="1559" customWidth="1"/>
    <col min="15363" max="15365" width="20.88671875" style="1559" customWidth="1"/>
    <col min="15366" max="15366" width="17" style="1559" customWidth="1"/>
    <col min="15367" max="15368" width="8.33203125" style="1559" customWidth="1"/>
    <col min="15369" max="15616" width="8.33203125" style="1559"/>
    <col min="15617" max="15617" width="6.77734375" style="1559" customWidth="1"/>
    <col min="15618" max="15618" width="90.77734375" style="1559" customWidth="1"/>
    <col min="15619" max="15621" width="20.88671875" style="1559" customWidth="1"/>
    <col min="15622" max="15622" width="17" style="1559" customWidth="1"/>
    <col min="15623" max="15624" width="8.33203125" style="1559" customWidth="1"/>
    <col min="15625" max="15872" width="8.33203125" style="1559"/>
    <col min="15873" max="15873" width="6.77734375" style="1559" customWidth="1"/>
    <col min="15874" max="15874" width="90.77734375" style="1559" customWidth="1"/>
    <col min="15875" max="15877" width="20.88671875" style="1559" customWidth="1"/>
    <col min="15878" max="15878" width="17" style="1559" customWidth="1"/>
    <col min="15879" max="15880" width="8.33203125" style="1559" customWidth="1"/>
    <col min="15881" max="16128" width="8.33203125" style="1559"/>
    <col min="16129" max="16129" width="6.77734375" style="1559" customWidth="1"/>
    <col min="16130" max="16130" width="90.77734375" style="1559" customWidth="1"/>
    <col min="16131" max="16133" width="20.88671875" style="1559" customWidth="1"/>
    <col min="16134" max="16134" width="17" style="1559" customWidth="1"/>
    <col min="16135" max="16136" width="8.33203125" style="1559" customWidth="1"/>
    <col min="16137" max="16384" width="8.33203125" style="1559"/>
  </cols>
  <sheetData>
    <row r="1" spans="1:7" x14ac:dyDescent="0.25">
      <c r="A1" s="1555"/>
      <c r="B1" s="1556"/>
      <c r="C1" s="1557"/>
      <c r="D1" s="1557"/>
      <c r="E1" s="1557"/>
      <c r="F1" s="1558" t="s">
        <v>1565</v>
      </c>
      <c r="G1" s="1557"/>
    </row>
    <row r="2" spans="1:7" x14ac:dyDescent="0.25">
      <c r="A2" s="1555"/>
      <c r="B2" s="1556"/>
      <c r="C2" s="1557"/>
      <c r="D2" s="1557"/>
      <c r="E2" s="1557"/>
      <c r="F2" s="1558" t="s">
        <v>1</v>
      </c>
      <c r="G2" s="1557"/>
    </row>
    <row r="3" spans="1:7" x14ac:dyDescent="0.25">
      <c r="A3" s="1560"/>
      <c r="B3" s="1561"/>
      <c r="C3" s="1557"/>
      <c r="D3" s="1557"/>
      <c r="E3" s="1557"/>
      <c r="F3" s="1562"/>
      <c r="G3" s="1557"/>
    </row>
    <row r="4" spans="1:7" ht="13.8" x14ac:dyDescent="0.25">
      <c r="A4" s="1563" t="s">
        <v>134</v>
      </c>
      <c r="B4" s="1564"/>
      <c r="C4" s="1564"/>
      <c r="D4" s="1564"/>
      <c r="E4" s="1564"/>
      <c r="F4" s="1564"/>
      <c r="G4" s="1557"/>
    </row>
    <row r="5" spans="1:7" x14ac:dyDescent="0.25">
      <c r="A5" s="1565" t="s">
        <v>2</v>
      </c>
      <c r="B5" s="1556"/>
      <c r="C5" s="1556"/>
      <c r="D5" s="1556"/>
      <c r="E5" s="1556"/>
      <c r="F5" s="1556"/>
      <c r="G5" s="1557"/>
    </row>
    <row r="6" spans="1:7" x14ac:dyDescent="0.25">
      <c r="A6" s="1566"/>
      <c r="B6" s="1567"/>
      <c r="C6" s="1567"/>
      <c r="D6" s="1557"/>
      <c r="E6" s="1557"/>
      <c r="F6" s="1562"/>
      <c r="G6" s="1557"/>
    </row>
    <row r="7" spans="1:7" x14ac:dyDescent="0.25">
      <c r="A7" s="1566"/>
      <c r="B7" s="1568"/>
      <c r="C7" s="1569"/>
      <c r="D7" s="1569"/>
      <c r="E7" s="1569"/>
      <c r="F7" s="1562"/>
      <c r="G7" s="1557"/>
    </row>
    <row r="8" spans="1:7" ht="13.8" thickBot="1" x14ac:dyDescent="0.3">
      <c r="A8" s="1566"/>
      <c r="B8" s="1568"/>
      <c r="C8" s="1557"/>
      <c r="D8" s="1557"/>
      <c r="E8" s="1557"/>
      <c r="F8" s="1562"/>
      <c r="G8" s="1557"/>
    </row>
    <row r="9" spans="1:7" ht="27" thickBot="1" x14ac:dyDescent="0.3">
      <c r="A9" s="1570" t="s">
        <v>1566</v>
      </c>
      <c r="B9" s="1571" t="s">
        <v>503</v>
      </c>
      <c r="C9" s="1572" t="s">
        <v>1567</v>
      </c>
      <c r="D9" s="1572" t="s">
        <v>1568</v>
      </c>
      <c r="E9" s="1573" t="s">
        <v>223</v>
      </c>
      <c r="F9" s="1574" t="s">
        <v>7</v>
      </c>
      <c r="G9" s="1575"/>
    </row>
    <row r="10" spans="1:7" ht="13.8" thickBot="1" x14ac:dyDescent="0.3">
      <c r="A10" s="1570" t="s">
        <v>1569</v>
      </c>
      <c r="B10" s="1576" t="s">
        <v>1570</v>
      </c>
      <c r="C10" s="1577">
        <v>90</v>
      </c>
      <c r="D10" s="1577">
        <v>12747</v>
      </c>
      <c r="E10" s="1577">
        <v>648233</v>
      </c>
      <c r="F10" s="1578">
        <v>5085.3769514395544</v>
      </c>
      <c r="G10" s="1575"/>
    </row>
    <row r="11" spans="1:7" x14ac:dyDescent="0.25">
      <c r="A11" s="1579" t="s">
        <v>506</v>
      </c>
      <c r="B11" s="1580" t="s">
        <v>507</v>
      </c>
      <c r="C11" s="1581">
        <v>90</v>
      </c>
      <c r="D11" s="1581">
        <v>12747</v>
      </c>
      <c r="E11" s="1581">
        <v>648233</v>
      </c>
      <c r="F11" s="1582">
        <v>5085.3769514395544</v>
      </c>
      <c r="G11" s="1583"/>
    </row>
    <row r="12" spans="1:7" x14ac:dyDescent="0.25">
      <c r="A12" s="1584"/>
      <c r="B12" s="1585" t="s">
        <v>508</v>
      </c>
      <c r="C12" s="1586"/>
      <c r="D12" s="1586"/>
      <c r="E12" s="1586"/>
      <c r="F12" s="1587"/>
      <c r="G12" s="1588"/>
    </row>
    <row r="13" spans="1:7" x14ac:dyDescent="0.25">
      <c r="A13" s="1589" t="s">
        <v>509</v>
      </c>
      <c r="B13" s="1590" t="s">
        <v>510</v>
      </c>
      <c r="C13" s="1591">
        <v>0</v>
      </c>
      <c r="D13" s="1591">
        <v>0</v>
      </c>
      <c r="E13" s="1591">
        <v>0</v>
      </c>
      <c r="F13" s="1592">
        <v>0</v>
      </c>
      <c r="G13" s="1583"/>
    </row>
    <row r="14" spans="1:7" x14ac:dyDescent="0.25">
      <c r="A14" s="1589" t="s">
        <v>511</v>
      </c>
      <c r="B14" s="1590" t="s">
        <v>512</v>
      </c>
      <c r="C14" s="1591">
        <v>0</v>
      </c>
      <c r="D14" s="1591">
        <v>0</v>
      </c>
      <c r="E14" s="1591">
        <v>0</v>
      </c>
      <c r="F14" s="1592">
        <v>0</v>
      </c>
      <c r="G14" s="1583"/>
    </row>
    <row r="15" spans="1:7" x14ac:dyDescent="0.25">
      <c r="A15" s="1589" t="s">
        <v>513</v>
      </c>
      <c r="B15" s="1590" t="s">
        <v>514</v>
      </c>
      <c r="C15" s="1591">
        <v>0</v>
      </c>
      <c r="D15" s="1591">
        <v>0</v>
      </c>
      <c r="E15" s="1591">
        <v>0</v>
      </c>
      <c r="F15" s="1592">
        <v>0</v>
      </c>
      <c r="G15" s="1583"/>
    </row>
    <row r="16" spans="1:7" x14ac:dyDescent="0.25">
      <c r="A16" s="1589" t="s">
        <v>515</v>
      </c>
      <c r="B16" s="1590" t="s">
        <v>516</v>
      </c>
      <c r="C16" s="1591">
        <v>0</v>
      </c>
      <c r="D16" s="1591">
        <v>0</v>
      </c>
      <c r="E16" s="1591">
        <v>0</v>
      </c>
      <c r="F16" s="1592">
        <v>0</v>
      </c>
      <c r="G16" s="1583"/>
    </row>
    <row r="17" spans="1:7" x14ac:dyDescent="0.25">
      <c r="A17" s="1589" t="s">
        <v>517</v>
      </c>
      <c r="B17" s="1590" t="s">
        <v>518</v>
      </c>
      <c r="C17" s="1591">
        <v>90</v>
      </c>
      <c r="D17" s="1591">
        <v>12747</v>
      </c>
      <c r="E17" s="1591">
        <v>648233</v>
      </c>
      <c r="F17" s="1592">
        <v>5085.3769514395544</v>
      </c>
      <c r="G17" s="1583"/>
    </row>
    <row r="18" spans="1:7" x14ac:dyDescent="0.25">
      <c r="A18" s="1593" t="s">
        <v>519</v>
      </c>
      <c r="B18" s="1594" t="s">
        <v>520</v>
      </c>
      <c r="C18" s="1595">
        <v>0</v>
      </c>
      <c r="D18" s="1595">
        <v>0</v>
      </c>
      <c r="E18" s="1595">
        <v>0</v>
      </c>
      <c r="F18" s="1596">
        <v>0</v>
      </c>
    </row>
    <row r="19" spans="1:7" x14ac:dyDescent="0.25">
      <c r="A19" s="1589" t="s">
        <v>521</v>
      </c>
      <c r="B19" s="1590" t="s">
        <v>522</v>
      </c>
      <c r="C19" s="1591">
        <v>0</v>
      </c>
      <c r="D19" s="1591">
        <v>0</v>
      </c>
      <c r="E19" s="1591">
        <v>0</v>
      </c>
      <c r="F19" s="1592">
        <v>0</v>
      </c>
    </row>
    <row r="20" spans="1:7" ht="13.8" thickBot="1" x14ac:dyDescent="0.3">
      <c r="A20" s="1589" t="s">
        <v>523</v>
      </c>
      <c r="B20" s="1590" t="s">
        <v>524</v>
      </c>
      <c r="C20" s="1591">
        <v>0</v>
      </c>
      <c r="D20" s="1591">
        <v>0</v>
      </c>
      <c r="E20" s="1591">
        <v>0</v>
      </c>
      <c r="F20" s="1592">
        <v>0</v>
      </c>
    </row>
    <row r="21" spans="1:7" ht="13.8" thickBot="1" x14ac:dyDescent="0.3">
      <c r="A21" s="1570" t="s">
        <v>1571</v>
      </c>
      <c r="B21" s="1576" t="s">
        <v>1572</v>
      </c>
      <c r="C21" s="1597">
        <v>34</v>
      </c>
      <c r="D21" s="1597">
        <v>2257</v>
      </c>
      <c r="E21" s="1597">
        <v>5655</v>
      </c>
      <c r="F21" s="1578">
        <v>250.55383252104565</v>
      </c>
    </row>
    <row r="22" spans="1:7" x14ac:dyDescent="0.25">
      <c r="A22" s="1598" t="s">
        <v>525</v>
      </c>
      <c r="B22" s="1599" t="s">
        <v>526</v>
      </c>
      <c r="C22" s="1581">
        <v>34</v>
      </c>
      <c r="D22" s="1581">
        <v>2257</v>
      </c>
      <c r="E22" s="1581">
        <v>5655</v>
      </c>
      <c r="F22" s="1582">
        <v>250.55383252104565</v>
      </c>
    </row>
    <row r="23" spans="1:7" x14ac:dyDescent="0.25">
      <c r="A23" s="1589" t="s">
        <v>527</v>
      </c>
      <c r="B23" s="1600" t="s">
        <v>1573</v>
      </c>
      <c r="C23" s="1591">
        <v>0</v>
      </c>
      <c r="D23" s="1591">
        <v>2214</v>
      </c>
      <c r="E23" s="1591">
        <v>5612</v>
      </c>
      <c r="F23" s="1592">
        <v>253.47786811201445</v>
      </c>
    </row>
    <row r="24" spans="1:7" x14ac:dyDescent="0.25">
      <c r="A24" s="1589" t="s">
        <v>529</v>
      </c>
      <c r="B24" s="1600" t="s">
        <v>530</v>
      </c>
      <c r="C24" s="1591">
        <v>34</v>
      </c>
      <c r="D24" s="1591">
        <v>43</v>
      </c>
      <c r="E24" s="1591">
        <v>43</v>
      </c>
      <c r="F24" s="1592">
        <v>100</v>
      </c>
    </row>
    <row r="25" spans="1:7" x14ac:dyDescent="0.25">
      <c r="A25" s="1601"/>
      <c r="B25" s="1602" t="s">
        <v>508</v>
      </c>
      <c r="C25" s="1591"/>
      <c r="D25" s="1591"/>
      <c r="E25" s="1591"/>
      <c r="F25" s="1592"/>
    </row>
    <row r="26" spans="1:7" x14ac:dyDescent="0.25">
      <c r="A26" s="1589" t="s">
        <v>531</v>
      </c>
      <c r="B26" s="1600" t="s">
        <v>532</v>
      </c>
      <c r="C26" s="1591">
        <v>0</v>
      </c>
      <c r="D26" s="1591">
        <v>0</v>
      </c>
      <c r="E26" s="1591">
        <v>0</v>
      </c>
      <c r="F26" s="1592">
        <v>0</v>
      </c>
    </row>
    <row r="27" spans="1:7" x14ac:dyDescent="0.25">
      <c r="A27" s="1589" t="s">
        <v>533</v>
      </c>
      <c r="B27" s="1600" t="s">
        <v>534</v>
      </c>
      <c r="C27" s="1591">
        <v>0</v>
      </c>
      <c r="D27" s="1591">
        <v>0</v>
      </c>
      <c r="E27" s="1591">
        <v>0</v>
      </c>
      <c r="F27" s="1592">
        <v>0</v>
      </c>
    </row>
    <row r="28" spans="1:7" x14ac:dyDescent="0.25">
      <c r="A28" s="1589" t="s">
        <v>535</v>
      </c>
      <c r="B28" s="1600" t="s">
        <v>1574</v>
      </c>
      <c r="C28" s="1591">
        <v>0</v>
      </c>
      <c r="D28" s="1591">
        <v>0</v>
      </c>
      <c r="E28" s="1591">
        <v>0</v>
      </c>
      <c r="F28" s="1592">
        <v>0</v>
      </c>
    </row>
    <row r="29" spans="1:7" ht="13.8" thickBot="1" x14ac:dyDescent="0.3">
      <c r="A29" s="1589" t="s">
        <v>537</v>
      </c>
      <c r="B29" s="1603" t="s">
        <v>538</v>
      </c>
      <c r="C29" s="1591">
        <v>34</v>
      </c>
      <c r="D29" s="1591">
        <v>43</v>
      </c>
      <c r="E29" s="1591">
        <v>43</v>
      </c>
      <c r="F29" s="1604">
        <v>100</v>
      </c>
    </row>
    <row r="30" spans="1:7" ht="13.8" thickBot="1" x14ac:dyDescent="0.3">
      <c r="A30" s="1605" t="s">
        <v>70</v>
      </c>
      <c r="B30" s="1606" t="s">
        <v>1575</v>
      </c>
      <c r="C30" s="1607">
        <v>56</v>
      </c>
      <c r="D30" s="1607">
        <v>10490</v>
      </c>
      <c r="E30" s="1607">
        <v>642578</v>
      </c>
      <c r="F30" s="1608">
        <v>6125.624404194471</v>
      </c>
    </row>
    <row r="31" spans="1:7" ht="13.8" thickTop="1" x14ac:dyDescent="0.25"/>
  </sheetData>
  <mergeCells count="4">
    <mergeCell ref="A1:B1"/>
    <mergeCell ref="A2:B2"/>
    <mergeCell ref="A4:F4"/>
    <mergeCell ref="A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30</vt:i4>
      </vt:variant>
    </vt:vector>
  </HeadingPairs>
  <TitlesOfParts>
    <vt:vector size="30" baseType="lpstr">
      <vt:lpstr>Zoznam príloh ŠZÚ za rok 2022</vt:lpstr>
      <vt:lpstr>Tab. č. 1</vt:lpstr>
      <vt:lpstr>Tab. č. 2</vt:lpstr>
      <vt:lpstr>Tab. č. 3</vt:lpstr>
      <vt:lpstr>Tab. č. 4</vt:lpstr>
      <vt:lpstr>Tab. č. 5</vt:lpstr>
      <vt:lpstr>Tab. č. 6</vt:lpstr>
      <vt:lpstr>Tab. č. 7</vt:lpstr>
      <vt:lpstr>Tab. č. 8</vt:lpstr>
      <vt:lpstr>Tab. č. 9</vt:lpstr>
      <vt:lpstr>Tab. č. 10</vt:lpstr>
      <vt:lpstr>Tab. č. 11</vt:lpstr>
      <vt:lpstr>Tab. č. 12</vt:lpstr>
      <vt:lpstr>Tab. č. 13</vt:lpstr>
      <vt:lpstr>Tab. č. 14</vt:lpstr>
      <vt:lpstr>Tab. č. 15</vt:lpstr>
      <vt:lpstr>Tab. č. 16</vt:lpstr>
      <vt:lpstr>Tab. č. 17</vt:lpstr>
      <vt:lpstr>Tab. č. 18</vt:lpstr>
      <vt:lpstr>Tab. č. 19</vt:lpstr>
      <vt:lpstr>Tab. č. 20</vt:lpstr>
      <vt:lpstr>Tab. č. 21</vt:lpstr>
      <vt:lpstr>Tab. č. 22</vt:lpstr>
      <vt:lpstr>Tab. č. 23</vt:lpstr>
      <vt:lpstr>Tab. č. 24</vt:lpstr>
      <vt:lpstr>Tab. č. 25,26,27,28</vt:lpstr>
      <vt:lpstr>Tab. č. 29</vt:lpstr>
      <vt:lpstr>Tab. č. 30</vt:lpstr>
      <vt:lpstr>Tab. č. 31</vt:lpstr>
      <vt:lpstr>Tab. č. 32</vt:lpstr>
    </vt:vector>
  </TitlesOfParts>
  <Company>Ministerstvo financii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Tvardzik Vladimir</dc:creator>
  <cp:lastModifiedBy>Tvardzik Vladimir</cp:lastModifiedBy>
  <dcterms:created xsi:type="dcterms:W3CDTF">2023-05-09T10:06:50Z</dcterms:created>
  <dcterms:modified xsi:type="dcterms:W3CDTF">2023-05-10T08:04:30Z</dcterms:modified>
</cp:coreProperties>
</file>